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externalLinks/externalLink6.xml" ContentType="application/vnd.openxmlformats-officedocument.spreadsheetml.externalLink+xml"/>
  <Override PartName="/xl/externalLinks/externalLink7.xml" ContentType="application/vnd.openxmlformats-officedocument.spreadsheetml.externalLink+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120" windowWidth="20160" windowHeight="7230" activeTab="4"/>
  </bookViews>
  <sheets>
    <sheet name="Index" sheetId="3" r:id="rId1"/>
    <sheet name="Introduction - GFP" sheetId="9" r:id="rId2"/>
    <sheet name="BudgetAtGlance" sheetId="10" r:id="rId3"/>
    <sheet name="State Plan Allocations" sheetId="11" r:id="rId4"/>
    <sheet name="Consolidated Fund" sheetId="8" r:id="rId5"/>
  </sheets>
  <externalReferences>
    <externalReference r:id="rId6"/>
    <externalReference r:id="rId7"/>
    <externalReference r:id="rId8"/>
    <externalReference r:id="rId9"/>
    <externalReference r:id="rId10"/>
    <externalReference r:id="rId11"/>
    <externalReference r:id="rId12"/>
  </externalReferences>
  <definedNames>
    <definedName name="__123Graph_D" localSheetId="2" hidden="1">[1]dem18!#REF!</definedName>
    <definedName name="__123Graph_D" localSheetId="4" hidden="1">[1]dem18!#REF!</definedName>
    <definedName name="__123Graph_D" localSheetId="1" hidden="1">[1]dem18!#REF!</definedName>
    <definedName name="__123Graph_D" localSheetId="3" hidden="1">[1]dem18!#REF!</definedName>
    <definedName name="__123Graph_D" hidden="1">[2]dem18!#REF!</definedName>
    <definedName name="_xlnm._FilterDatabase" localSheetId="4" hidden="1">'Consolidated Fund'!$A$9:$F$339</definedName>
    <definedName name="_rec1" localSheetId="2">[3]Dem1!#REF!</definedName>
    <definedName name="_rec1" localSheetId="4">[3]Dem1!#REF!</definedName>
    <definedName name="_rec1" localSheetId="1">[3]Dem1!#REF!</definedName>
    <definedName name="_rec1" localSheetId="3">[3]Dem1!#REF!</definedName>
    <definedName name="_rec1">[4]Dem1!#REF!</definedName>
    <definedName name="ahcap" localSheetId="2">[5]dem2!$D$563:$L$563</definedName>
    <definedName name="ahcap" localSheetId="4">[5]dem2!$D$563:$L$563</definedName>
    <definedName name="ahcap" localSheetId="1">[5]dem2!$D$563:$L$563</definedName>
    <definedName name="ahcap" localSheetId="3">[5]dem2!$D$563:$L$563</definedName>
    <definedName name="ahcap">[6]dem2!$D$563:$L$563</definedName>
    <definedName name="censusrec" localSheetId="2">[3]Dem1!$D$253:$L$253</definedName>
    <definedName name="censusrec" localSheetId="4">[3]Dem1!$D$253:$L$253</definedName>
    <definedName name="censusrec" localSheetId="1">[3]Dem1!$D$253:$L$253</definedName>
    <definedName name="censusrec" localSheetId="3">[3]Dem1!$D$253:$L$253</definedName>
    <definedName name="censusrec">[4]Dem1!$D$253:$L$253</definedName>
    <definedName name="charged" localSheetId="2">[3]Dem1!$E$7:$G$7</definedName>
    <definedName name="charged" localSheetId="4">[3]Dem1!$E$7:$G$7</definedName>
    <definedName name="charged" localSheetId="1">[3]Dem1!$E$7:$G$7</definedName>
    <definedName name="charged" localSheetId="3">[3]Dem1!$E$7:$G$7</definedName>
    <definedName name="charged">[4]Dem1!$E$7:$G$7</definedName>
    <definedName name="da" localSheetId="2">[3]Dem1!$D$130:$L$130</definedName>
    <definedName name="da" localSheetId="4">[3]Dem1!$D$130:$L$130</definedName>
    <definedName name="da" localSheetId="1">[3]Dem1!$D$130:$L$130</definedName>
    <definedName name="da" localSheetId="3">[3]Dem1!$D$130:$L$130</definedName>
    <definedName name="da">[4]Dem1!$D$130:$L$130</definedName>
    <definedName name="ee" localSheetId="2">[3]Dem1!$D$359:$L$359</definedName>
    <definedName name="ee" localSheetId="4">[3]Dem1!$D$359:$L$359</definedName>
    <definedName name="ee" localSheetId="1">[3]Dem1!$D$359:$L$359</definedName>
    <definedName name="ee" localSheetId="3">[3]Dem1!$D$359:$L$359</definedName>
    <definedName name="ee">[4]Dem1!$D$359:$L$359</definedName>
    <definedName name="fishcap" localSheetId="2">[5]dem2!$D$574:$L$574</definedName>
    <definedName name="fishcap" localSheetId="4">[5]dem2!$D$574:$L$574</definedName>
    <definedName name="fishcap" localSheetId="1">[5]dem2!$D$574:$L$574</definedName>
    <definedName name="fishcap" localSheetId="3">[5]dem2!$D$574:$L$574</definedName>
    <definedName name="fishcap">[6]dem2!$D$574:$L$574</definedName>
    <definedName name="Fishrev" localSheetId="2">[5]dem2!$D$492:$L$492</definedName>
    <definedName name="Fishrev" localSheetId="4">[5]dem2!$D$492:$L$492</definedName>
    <definedName name="Fishrev" localSheetId="1">[5]dem2!$D$492:$L$492</definedName>
    <definedName name="Fishrev" localSheetId="3">[5]dem2!$D$492:$L$492</definedName>
    <definedName name="Fishrev">[6]dem2!$D$492:$L$492</definedName>
    <definedName name="fwl" localSheetId="2">[3]Dem1!$D$313:$L$313</definedName>
    <definedName name="fwl" localSheetId="4">[3]Dem1!$D$313:$L$313</definedName>
    <definedName name="fwl" localSheetId="1">[3]Dem1!$D$313:$L$313</definedName>
    <definedName name="fwl" localSheetId="3">[3]Dem1!$D$313:$L$313</definedName>
    <definedName name="fwl">[4]Dem1!$D$313:$L$313</definedName>
    <definedName name="fwlcap" localSheetId="2">[3]Dem1!$D$387:$L$387</definedName>
    <definedName name="fwlcap" localSheetId="4">[3]Dem1!$D$387:$L$387</definedName>
    <definedName name="fwlcap" localSheetId="1">[3]Dem1!$D$387:$L$387</definedName>
    <definedName name="fwlcap" localSheetId="3">[3]Dem1!$D$387:$L$387</definedName>
    <definedName name="fwlcap">[4]Dem1!$D$387:$L$387</definedName>
    <definedName name="fwlrec" localSheetId="2">[3]Dem1!$D$393:$L$393</definedName>
    <definedName name="fwlrec" localSheetId="4">[3]Dem1!$D$393:$L$393</definedName>
    <definedName name="fwlrec" localSheetId="1">[3]Dem1!$D$393:$L$393</definedName>
    <definedName name="fwlrec" localSheetId="3">[3]Dem1!$D$393:$L$393</definedName>
    <definedName name="fwlrec">[4]Dem1!$D$393:$L$393</definedName>
    <definedName name="housing" localSheetId="2">#REF!</definedName>
    <definedName name="housing" localSheetId="4">#REF!</definedName>
    <definedName name="housing" localSheetId="1">#REF!</definedName>
    <definedName name="housing" localSheetId="3">#REF!</definedName>
    <definedName name="housing">#REF!</definedName>
    <definedName name="housingcap" localSheetId="2">#REF!</definedName>
    <definedName name="housingcap" localSheetId="4">#REF!</definedName>
    <definedName name="housingcap" localSheetId="1">#REF!</definedName>
    <definedName name="housingcap" localSheetId="3">#REF!</definedName>
    <definedName name="housingcap">#REF!</definedName>
    <definedName name="justice" localSheetId="2">[3]Dem1!$D$103:$L$103</definedName>
    <definedName name="justice" localSheetId="4">[3]Dem1!$D$103:$L$103</definedName>
    <definedName name="justice" localSheetId="1">[3]Dem1!$D$103:$L$103</definedName>
    <definedName name="justice" localSheetId="3">[3]Dem1!$D$103:$L$103</definedName>
    <definedName name="justice">[4]Dem1!$D$103:$L$103</definedName>
    <definedName name="justicerec" localSheetId="2">#REF!</definedName>
    <definedName name="justicerec" localSheetId="4">#REF!</definedName>
    <definedName name="justicerec" localSheetId="1">#REF!</definedName>
    <definedName name="justicerec" localSheetId="3">#REF!</definedName>
    <definedName name="justicerec">#REF!</definedName>
    <definedName name="lr" localSheetId="2">[3]Dem1!$D$63:$L$63</definedName>
    <definedName name="lr" localSheetId="4">[3]Dem1!$D$63:$L$63</definedName>
    <definedName name="lr" localSheetId="1">[3]Dem1!$D$63:$L$63</definedName>
    <definedName name="lr" localSheetId="3">[3]Dem1!$D$63:$L$63</definedName>
    <definedName name="lr">[4]Dem1!$D$63:$L$63</definedName>
    <definedName name="lrrec" localSheetId="2">[3]Dem1!#REF!</definedName>
    <definedName name="lrrec" localSheetId="4">[3]Dem1!#REF!</definedName>
    <definedName name="lrrec" localSheetId="1">[3]Dem1!#REF!</definedName>
    <definedName name="lrrec" localSheetId="3">[3]Dem1!#REF!</definedName>
    <definedName name="lrrec">[4]Dem1!#REF!</definedName>
    <definedName name="nc" localSheetId="2">[3]Dem1!$D$221:$L$221</definedName>
    <definedName name="nc" localSheetId="4">[3]Dem1!$D$221:$L$221</definedName>
    <definedName name="nc" localSheetId="1">[3]Dem1!$D$221:$L$221</definedName>
    <definedName name="nc" localSheetId="3">[3]Dem1!$D$221:$L$221</definedName>
    <definedName name="nc">[4]Dem1!$D$221:$L$221</definedName>
    <definedName name="ncfund" localSheetId="2">[3]Dem1!#REF!</definedName>
    <definedName name="ncfund" localSheetId="4">[3]Dem1!#REF!</definedName>
    <definedName name="ncfund" localSheetId="1">[3]Dem1!#REF!</definedName>
    <definedName name="ncfund" localSheetId="3">[3]Dem1!#REF!</definedName>
    <definedName name="ncfund">[4]Dem1!#REF!</definedName>
    <definedName name="ncrec" localSheetId="2">[3]Dem1!$D$250:$L$250</definedName>
    <definedName name="ncrec" localSheetId="4">[3]Dem1!$D$250:$L$250</definedName>
    <definedName name="ncrec" localSheetId="1">[3]Dem1!$D$250:$L$250</definedName>
    <definedName name="ncrec" localSheetId="3">[3]Dem1!$D$250:$L$250</definedName>
    <definedName name="ncrec">[4]Dem1!$D$250:$L$250</definedName>
    <definedName name="ncrec1" localSheetId="2">[3]Dem1!#REF!</definedName>
    <definedName name="ncrec1" localSheetId="4">[3]Dem1!#REF!</definedName>
    <definedName name="ncrec1" localSheetId="1">[3]Dem1!#REF!</definedName>
    <definedName name="ncrec1" localSheetId="3">[3]Dem1!#REF!</definedName>
    <definedName name="ncrec1">[4]Dem1!#REF!</definedName>
    <definedName name="np" localSheetId="2">[3]Dem1!$K$389</definedName>
    <definedName name="np" localSheetId="4">[3]Dem1!$K$389</definedName>
    <definedName name="np" localSheetId="1">[3]Dem1!$K$389</definedName>
    <definedName name="np" localSheetId="3">[3]Dem1!$K$389</definedName>
    <definedName name="np">[4]Dem1!$K$389</definedName>
    <definedName name="Nutrition" localSheetId="2">[5]dem2!$D$315:$L$315</definedName>
    <definedName name="Nutrition" localSheetId="4">[5]dem2!$D$315:$L$315</definedName>
    <definedName name="Nutrition" localSheetId="1">[5]dem2!$D$315:$L$315</definedName>
    <definedName name="Nutrition" localSheetId="3">[5]dem2!$D$315:$L$315</definedName>
    <definedName name="Nutrition">[6]dem2!$D$315:$L$315</definedName>
    <definedName name="oges" localSheetId="2">#REF!</definedName>
    <definedName name="oges" localSheetId="4">#REF!</definedName>
    <definedName name="oges" localSheetId="1">#REF!</definedName>
    <definedName name="oges" localSheetId="3">#REF!</definedName>
    <definedName name="oges">#REF!</definedName>
    <definedName name="pension" localSheetId="2">[3]Dem1!$D$114:$L$114</definedName>
    <definedName name="pension" localSheetId="4">[3]Dem1!$D$114:$L$114</definedName>
    <definedName name="pension" localSheetId="1">[3]Dem1!$D$114:$L$114</definedName>
    <definedName name="pension" localSheetId="3">[3]Dem1!$D$114:$L$114</definedName>
    <definedName name="pension">[4]Dem1!$D$114:$L$114</definedName>
    <definedName name="_xlnm.Print_Area" localSheetId="2">BudgetAtGlance!$A$1:$F$57</definedName>
    <definedName name="_xlnm.Print_Area" localSheetId="4">'Consolidated Fund'!#REF!</definedName>
    <definedName name="_xlnm.Print_Area" localSheetId="0">Index!#REF!</definedName>
    <definedName name="_xlnm.Print_Area" localSheetId="1">'Introduction - GFP'!#REF!</definedName>
    <definedName name="_xlnm.Print_Area" localSheetId="3">'State Plan Allocations'!#REF!</definedName>
    <definedName name="Print_Area_MI" localSheetId="4">'Consolidated Fund'!$A$1:$F$107</definedName>
    <definedName name="Print_Area_MI" localSheetId="0">Index!$A$6:$F$27</definedName>
    <definedName name="Print_Area_MI" localSheetId="1">'Introduction - GFP'!$A$1:$F$38</definedName>
    <definedName name="Print_Area_MI" localSheetId="3">'State Plan Allocations'!$A$1:$F$102</definedName>
    <definedName name="_xlnm.Print_Titles" localSheetId="2">BudgetAtGlance!$3:$7</definedName>
    <definedName name="_xlnm.Print_Titles" localSheetId="4">'Consolidated Fund'!#REF!</definedName>
    <definedName name="_xlnm.Print_Titles" localSheetId="0">Index!#REF!</definedName>
    <definedName name="_xlnm.Print_Titles" localSheetId="1">'Introduction - GFP'!#REF!</definedName>
    <definedName name="_xlnm.Print_Titles" localSheetId="3">'State Plan Allocations'!$8:$8</definedName>
    <definedName name="pw" localSheetId="2">#REF!</definedName>
    <definedName name="pw" localSheetId="4">#REF!</definedName>
    <definedName name="pw" localSheetId="1">#REF!</definedName>
    <definedName name="pw" localSheetId="3">#REF!</definedName>
    <definedName name="pw">#REF!</definedName>
    <definedName name="pwcap" localSheetId="2">[3]Dem1!#REF!</definedName>
    <definedName name="pwcap" localSheetId="4">[3]Dem1!#REF!</definedName>
    <definedName name="pwcap" localSheetId="1">[3]Dem1!#REF!</definedName>
    <definedName name="pwcap" localSheetId="3">[3]Dem1!#REF!</definedName>
    <definedName name="pwcap">[4]Dem1!#REF!</definedName>
    <definedName name="rec" localSheetId="2">[3]Dem1!#REF!</definedName>
    <definedName name="rec" localSheetId="4">[3]Dem1!#REF!</definedName>
    <definedName name="rec" localSheetId="1">[3]Dem1!#REF!</definedName>
    <definedName name="rec" localSheetId="3">[3]Dem1!#REF!</definedName>
    <definedName name="rec">[4]Dem1!#REF!</definedName>
    <definedName name="reform" localSheetId="2">[3]Dem1!$D$237:$L$237</definedName>
    <definedName name="reform" localSheetId="4">[3]Dem1!$D$237:$L$237</definedName>
    <definedName name="reform" localSheetId="1">[3]Dem1!$D$237:$L$237</definedName>
    <definedName name="reform" localSheetId="3">[3]Dem1!$D$237:$L$237</definedName>
    <definedName name="reform">[4]Dem1!$D$237:$L$237</definedName>
    <definedName name="scst" localSheetId="2">[5]dem2!$D$162:$L$162</definedName>
    <definedName name="scst" localSheetId="4">[5]dem2!$D$162:$L$162</definedName>
    <definedName name="scst" localSheetId="1">[5]dem2!$D$162:$L$162</definedName>
    <definedName name="scst" localSheetId="3">[5]dem2!$D$162:$L$162</definedName>
    <definedName name="scst">[6]dem2!$D$162:$L$162</definedName>
    <definedName name="sgs" localSheetId="2">[3]Dem1!#REF!</definedName>
    <definedName name="sgs" localSheetId="4">[3]Dem1!#REF!</definedName>
    <definedName name="sgs" localSheetId="1">[3]Dem1!#REF!</definedName>
    <definedName name="sgs" localSheetId="3">[3]Dem1!#REF!</definedName>
    <definedName name="sgs">[4]Dem1!#REF!</definedName>
    <definedName name="SocialSecurity" localSheetId="2">[5]dem2!$D$290:$L$290</definedName>
    <definedName name="SocialSecurity" localSheetId="4">[5]dem2!$D$290:$L$290</definedName>
    <definedName name="SocialSecurity" localSheetId="1">[5]dem2!$D$290:$L$290</definedName>
    <definedName name="SocialSecurity" localSheetId="3">[5]dem2!$D$290:$L$290</definedName>
    <definedName name="SocialSecurity">[6]dem2!$D$290:$L$290</definedName>
    <definedName name="socialwelfare" localSheetId="2">[5]dem2!$D$356:$L$356</definedName>
    <definedName name="socialwelfare" localSheetId="4">[5]dem2!$D$356:$L$356</definedName>
    <definedName name="socialwelfare" localSheetId="1">[5]dem2!$D$356:$L$356</definedName>
    <definedName name="socialwelfare" localSheetId="3">[5]dem2!$D$356:$L$356</definedName>
    <definedName name="socialwelfare">[6]dem2!$D$356:$L$356</definedName>
    <definedName name="spfrd" localSheetId="2">[3]Dem1!$D$327:$L$327</definedName>
    <definedName name="spfrd" localSheetId="4">[3]Dem1!$D$327:$L$327</definedName>
    <definedName name="spfrd" localSheetId="1">[3]Dem1!$D$327:$L$327</definedName>
    <definedName name="spfrd" localSheetId="3">[3]Dem1!$D$327:$L$327</definedName>
    <definedName name="spfrd">[4]Dem1!$D$327:$L$327</definedName>
    <definedName name="sss" localSheetId="2">[3]Dem1!#REF!</definedName>
    <definedName name="sss" localSheetId="4">[3]Dem1!#REF!</definedName>
    <definedName name="sss" localSheetId="1">[3]Dem1!#REF!</definedName>
    <definedName name="sss" localSheetId="3">[3]Dem1!#REF!</definedName>
    <definedName name="sss">[4]Dem1!#REF!</definedName>
    <definedName name="swc" localSheetId="2">[3]Dem1!$D$76:$L$76</definedName>
    <definedName name="swc" localSheetId="4">[3]Dem1!$D$76:$L$76</definedName>
    <definedName name="swc" localSheetId="1">[3]Dem1!$D$76:$L$76</definedName>
    <definedName name="swc" localSheetId="3">[3]Dem1!$D$76:$L$76</definedName>
    <definedName name="swc">[4]Dem1!$D$76:$L$76</definedName>
    <definedName name="tax" localSheetId="2">#REF!</definedName>
    <definedName name="tax" localSheetId="4">#REF!</definedName>
    <definedName name="tax" localSheetId="1">#REF!</definedName>
    <definedName name="tax" localSheetId="3">#REF!</definedName>
    <definedName name="tax">#REF!</definedName>
    <definedName name="udhd" localSheetId="2">#REF!</definedName>
    <definedName name="udhd" localSheetId="4">#REF!</definedName>
    <definedName name="udhd" localSheetId="1">#REF!</definedName>
    <definedName name="udhd" localSheetId="3">#REF!</definedName>
    <definedName name="udhd">#REF!</definedName>
    <definedName name="urbancap" localSheetId="2">#REF!</definedName>
    <definedName name="urbancap" localSheetId="4">#REF!</definedName>
    <definedName name="urbancap" localSheetId="1">#REF!</definedName>
    <definedName name="urbancap" localSheetId="3">#REF!</definedName>
    <definedName name="urbancap">#REF!</definedName>
    <definedName name="Voted" localSheetId="2">#REF!</definedName>
    <definedName name="Voted" localSheetId="4">#REF!</definedName>
    <definedName name="Voted" localSheetId="1">#REF!</definedName>
    <definedName name="Voted" localSheetId="3">#REF!</definedName>
    <definedName name="Voted">#REF!</definedName>
    <definedName name="water" localSheetId="2">#REF!</definedName>
    <definedName name="water" localSheetId="4">#REF!</definedName>
    <definedName name="water" localSheetId="1">#REF!</definedName>
    <definedName name="water" localSheetId="3">#REF!</definedName>
    <definedName name="water">#REF!</definedName>
    <definedName name="watercap" localSheetId="2">#REF!</definedName>
    <definedName name="watercap" localSheetId="4">#REF!</definedName>
    <definedName name="watercap" localSheetId="1">#REF!</definedName>
    <definedName name="watercap" localSheetId="3">#REF!</definedName>
    <definedName name="watercap">#REF!</definedName>
    <definedName name="welfarecap" localSheetId="2">[5]dem2!$D$348:$L$348</definedName>
    <definedName name="welfarecap" localSheetId="4">[5]dem2!$D$348:$L$348</definedName>
    <definedName name="welfarecap" localSheetId="1">[5]dem2!$D$348:$L$348</definedName>
    <definedName name="welfarecap" localSheetId="3">[5]dem2!$D$348:$L$348</definedName>
    <definedName name="welfarecap">[6]dem2!$D$348:$L$348</definedName>
    <definedName name="Z_11FD1431_802F_4CFD_97ED_05C17FC7D269_.wvu.PrintArea" localSheetId="2" hidden="1">BudgetAtGlance!$A$1:$F$57</definedName>
    <definedName name="Z_11FD1431_802F_4CFD_97ED_05C17FC7D269_.wvu.PrintArea" localSheetId="4" hidden="1">'Consolidated Fund'!#REF!</definedName>
    <definedName name="Z_11FD1431_802F_4CFD_97ED_05C17FC7D269_.wvu.PrintArea" localSheetId="0" hidden="1">Index!#REF!</definedName>
    <definedName name="Z_11FD1431_802F_4CFD_97ED_05C17FC7D269_.wvu.PrintArea" localSheetId="1" hidden="1">'Introduction - GFP'!#REF!</definedName>
    <definedName name="Z_11FD1431_802F_4CFD_97ED_05C17FC7D269_.wvu.PrintArea" localSheetId="3" hidden="1">'State Plan Allocations'!$A$3:$F$102</definedName>
    <definedName name="Z_11FD1431_802F_4CFD_97ED_05C17FC7D269_.wvu.PrintTitles" localSheetId="2" hidden="1">BudgetAtGlance!$3:$7</definedName>
    <definedName name="Z_11FD1431_802F_4CFD_97ED_05C17FC7D269_.wvu.PrintTitles" localSheetId="4" hidden="1">'Consolidated Fund'!#REF!</definedName>
    <definedName name="Z_11FD1431_802F_4CFD_97ED_05C17FC7D269_.wvu.PrintTitles" localSheetId="0" hidden="1">Index!#REF!</definedName>
    <definedName name="Z_11FD1431_802F_4CFD_97ED_05C17FC7D269_.wvu.PrintTitles" localSheetId="1" hidden="1">'Introduction - GFP'!#REF!</definedName>
    <definedName name="Z_11FD1431_802F_4CFD_97ED_05C17FC7D269_.wvu.PrintTitles" localSheetId="3" hidden="1">'State Plan Allocations'!$8:$8</definedName>
    <definedName name="Z_11FD1431_802F_4CFD_97ED_05C17FC7D269_.wvu.Rows" localSheetId="2" hidden="1">BudgetAtGlance!$25:$34,BudgetAtGlance!#REF!,BudgetAtGlance!#REF!</definedName>
    <definedName name="Z_11FD1431_802F_4CFD_97ED_05C17FC7D269_.wvu.Rows" localSheetId="4" hidden="1">'Consolidated Fund'!#REF!,'Consolidated Fund'!#REF!</definedName>
    <definedName name="Z_11FD1431_802F_4CFD_97ED_05C17FC7D269_.wvu.Rows" localSheetId="0" hidden="1">Index!#REF!,Index!#REF!</definedName>
    <definedName name="Z_11FD1431_802F_4CFD_97ED_05C17FC7D269_.wvu.Rows" localSheetId="1" hidden="1">'Introduction - GFP'!$24:$24,'Introduction - GFP'!#REF!</definedName>
    <definedName name="Z_11FD1431_802F_4CFD_97ED_05C17FC7D269_.wvu.Rows" localSheetId="3" hidden="1">'State Plan Allocations'!#REF!,'State Plan Allocations'!#REF!</definedName>
    <definedName name="Z_14720F08_5059_4238_A313_2B3391CE18C8_.wvu.PrintArea" localSheetId="2" hidden="1">BudgetAtGlance!$A$1:$F$56</definedName>
    <definedName name="Z_14720F08_5059_4238_A313_2B3391CE18C8_.wvu.PrintTitles" localSheetId="2" hidden="1">BudgetAtGlance!$3:$7</definedName>
    <definedName name="Z_14720F08_5059_4238_A313_2B3391CE18C8_.wvu.PrintTitles" localSheetId="4" hidden="1">'Consolidated Fund'!#REF!</definedName>
    <definedName name="Z_14720F08_5059_4238_A313_2B3391CE18C8_.wvu.PrintTitles" localSheetId="1" hidden="1">'Introduction - GFP'!#REF!</definedName>
    <definedName name="Z_14720F08_5059_4238_A313_2B3391CE18C8_.wvu.PrintTitles" localSheetId="3" hidden="1">'State Plan Allocations'!$8:$8</definedName>
    <definedName name="Z_14720F08_5059_4238_A313_2B3391CE18C8_.wvu.Rows" localSheetId="2" hidden="1">BudgetAtGlance!$25:$34</definedName>
    <definedName name="Z_14720F08_5059_4238_A313_2B3391CE18C8_.wvu.Rows" localSheetId="4" hidden="1">'Consolidated Fund'!#REF!</definedName>
    <definedName name="Z_14720F08_5059_4238_A313_2B3391CE18C8_.wvu.Rows" localSheetId="1" hidden="1">'Introduction - GFP'!$24:$24</definedName>
    <definedName name="Z_14720F08_5059_4238_A313_2B3391CE18C8_.wvu.Rows" localSheetId="3" hidden="1">'State Plan Allocations'!#REF!</definedName>
    <definedName name="Z_239EE218_578E_4317_BEED_14D5D7089E27_.wvu.PrintArea" localSheetId="4" hidden="1">'Consolidated Fund'!$A$1:$F$105</definedName>
    <definedName name="Z_239EE218_578E_4317_BEED_14D5D7089E27_.wvu.PrintArea" localSheetId="0" hidden="1">Index!$A$6:$F$27</definedName>
    <definedName name="Z_239EE218_578E_4317_BEED_14D5D7089E27_.wvu.PrintArea" localSheetId="1" hidden="1">'Introduction - GFP'!$A$1:$F$38</definedName>
    <definedName name="Z_239EE218_578E_4317_BEED_14D5D7089E27_.wvu.PrintArea" localSheetId="3" hidden="1">'State Plan Allocations'!$A$1:$F$102</definedName>
    <definedName name="Z_26BBFD5E_9DBB_4634_ABB7_072E587FD228_.wvu.PrintArea" localSheetId="2" hidden="1">BudgetAtGlance!$A$1:$F$56</definedName>
    <definedName name="Z_26BBFD5E_9DBB_4634_ABB7_072E587FD228_.wvu.PrintTitles" localSheetId="2" hidden="1">BudgetAtGlance!$3:$7</definedName>
    <definedName name="Z_26BBFD5E_9DBB_4634_ABB7_072E587FD228_.wvu.PrintTitles" localSheetId="4" hidden="1">'Consolidated Fund'!#REF!</definedName>
    <definedName name="Z_26BBFD5E_9DBB_4634_ABB7_072E587FD228_.wvu.PrintTitles" localSheetId="1" hidden="1">'Introduction - GFP'!#REF!</definedName>
    <definedName name="Z_26BBFD5E_9DBB_4634_ABB7_072E587FD228_.wvu.PrintTitles" localSheetId="3" hidden="1">'State Plan Allocations'!$8:$8</definedName>
    <definedName name="Z_26BBFD5E_9DBB_4634_ABB7_072E587FD228_.wvu.Rows" localSheetId="2" hidden="1">BudgetAtGlance!$25:$34</definedName>
    <definedName name="Z_26BBFD5E_9DBB_4634_ABB7_072E587FD228_.wvu.Rows" localSheetId="4" hidden="1">'Consolidated Fund'!#REF!</definedName>
    <definedName name="Z_26BBFD5E_9DBB_4634_ABB7_072E587FD228_.wvu.Rows" localSheetId="1" hidden="1">'Introduction - GFP'!$24:$24</definedName>
    <definedName name="Z_26BBFD5E_9DBB_4634_ABB7_072E587FD228_.wvu.Rows" localSheetId="3" hidden="1">'State Plan Allocations'!#REF!</definedName>
    <definedName name="Z_302A3EA3_AE96_11D5_A646_0050BA3D7AFD_.wvu.PrintArea" localSheetId="4" hidden="1">'Consolidated Fund'!$A$1:$F$105</definedName>
    <definedName name="Z_302A3EA3_AE96_11D5_A646_0050BA3D7AFD_.wvu.PrintArea" localSheetId="0" hidden="1">Index!$A$6:$F$27</definedName>
    <definedName name="Z_302A3EA3_AE96_11D5_A646_0050BA3D7AFD_.wvu.PrintArea" localSheetId="1" hidden="1">'Introduction - GFP'!$A$1:$F$38</definedName>
    <definedName name="Z_302A3EA3_AE96_11D5_A646_0050BA3D7AFD_.wvu.PrintArea" localSheetId="3" hidden="1">'State Plan Allocations'!$A$1:$F$102</definedName>
    <definedName name="Z_36EEA6C1_2547_466F_BDC2_E22725C64733_.wvu.PrintArea" localSheetId="2" hidden="1">BudgetAtGlance!$A$1:$F$57</definedName>
    <definedName name="Z_36EEA6C1_2547_466F_BDC2_E22725C64733_.wvu.PrintArea" localSheetId="4" hidden="1">'Consolidated Fund'!#REF!</definedName>
    <definedName name="Z_36EEA6C1_2547_466F_BDC2_E22725C64733_.wvu.PrintArea" localSheetId="0" hidden="1">Index!#REF!</definedName>
    <definedName name="Z_36EEA6C1_2547_466F_BDC2_E22725C64733_.wvu.PrintArea" localSheetId="1" hidden="1">'Introduction - GFP'!#REF!</definedName>
    <definedName name="Z_36EEA6C1_2547_466F_BDC2_E22725C64733_.wvu.PrintArea" localSheetId="3" hidden="1">'State Plan Allocations'!$A$3:$F$102</definedName>
    <definedName name="Z_36EEA6C1_2547_466F_BDC2_E22725C64733_.wvu.PrintTitles" localSheetId="2" hidden="1">BudgetAtGlance!$3:$7</definedName>
    <definedName name="Z_36EEA6C1_2547_466F_BDC2_E22725C64733_.wvu.PrintTitles" localSheetId="4" hidden="1">'Consolidated Fund'!#REF!</definedName>
    <definedName name="Z_36EEA6C1_2547_466F_BDC2_E22725C64733_.wvu.PrintTitles" localSheetId="0" hidden="1">Index!#REF!</definedName>
    <definedName name="Z_36EEA6C1_2547_466F_BDC2_E22725C64733_.wvu.PrintTitles" localSheetId="1" hidden="1">'Introduction - GFP'!#REF!</definedName>
    <definedName name="Z_36EEA6C1_2547_466F_BDC2_E22725C64733_.wvu.PrintTitles" localSheetId="3" hidden="1">'State Plan Allocations'!$8:$8</definedName>
    <definedName name="Z_36EEA6C1_2547_466F_BDC2_E22725C64733_.wvu.Rows" localSheetId="2" hidden="1">BudgetAtGlance!$25:$34,BudgetAtGlance!#REF!,BudgetAtGlance!#REF!</definedName>
    <definedName name="Z_36EEA6C1_2547_466F_BDC2_E22725C64733_.wvu.Rows" localSheetId="4" hidden="1">'Consolidated Fund'!#REF!,'Consolidated Fund'!#REF!</definedName>
    <definedName name="Z_36EEA6C1_2547_466F_BDC2_E22725C64733_.wvu.Rows" localSheetId="0" hidden="1">Index!#REF!,Index!#REF!</definedName>
    <definedName name="Z_36EEA6C1_2547_466F_BDC2_E22725C64733_.wvu.Rows" localSheetId="1" hidden="1">'Introduction - GFP'!$24:$24,'Introduction - GFP'!#REF!</definedName>
    <definedName name="Z_36EEA6C1_2547_466F_BDC2_E22725C64733_.wvu.Rows" localSheetId="3" hidden="1">'State Plan Allocations'!#REF!,'State Plan Allocations'!#REF!</definedName>
    <definedName name="Z_5FB13CBF_C941_4DD4_8960_C299340D4147_.wvu.PrintArea" localSheetId="2" hidden="1">BudgetAtGlance!$A$1:$F$56</definedName>
    <definedName name="Z_5FB13CBF_C941_4DD4_8960_C299340D4147_.wvu.PrintTitles" localSheetId="2" hidden="1">BudgetAtGlance!$3:$7</definedName>
    <definedName name="Z_5FB13CBF_C941_4DD4_8960_C299340D4147_.wvu.PrintTitles" localSheetId="4" hidden="1">'Consolidated Fund'!#REF!</definedName>
    <definedName name="Z_5FB13CBF_C941_4DD4_8960_C299340D4147_.wvu.PrintTitles" localSheetId="0" hidden="1">Index!#REF!</definedName>
    <definedName name="Z_5FB13CBF_C941_4DD4_8960_C299340D4147_.wvu.PrintTitles" localSheetId="1" hidden="1">'Introduction - GFP'!#REF!</definedName>
    <definedName name="Z_5FB13CBF_C941_4DD4_8960_C299340D4147_.wvu.PrintTitles" localSheetId="3" hidden="1">'State Plan Allocations'!$8:$8</definedName>
    <definedName name="Z_5FB13CBF_C941_4DD4_8960_C299340D4147_.wvu.Rows" localSheetId="2" hidden="1">BudgetAtGlance!$25:$34</definedName>
    <definedName name="Z_5FB13CBF_C941_4DD4_8960_C299340D4147_.wvu.Rows" localSheetId="4" hidden="1">'Consolidated Fund'!#REF!</definedName>
    <definedName name="Z_5FB13CBF_C941_4DD4_8960_C299340D4147_.wvu.Rows" localSheetId="1" hidden="1">'Introduction - GFP'!$24:$24</definedName>
    <definedName name="Z_5FB13CBF_C941_4DD4_8960_C299340D4147_.wvu.Rows" localSheetId="3" hidden="1">'State Plan Allocations'!#REF!</definedName>
    <definedName name="Z_7DB28DCE_97DD_4F6D_93F7_C8A48D05C8DC_.wvu.PrintArea" localSheetId="4" hidden="1">'Consolidated Fund'!#REF!</definedName>
    <definedName name="Z_7DB28DCE_97DD_4F6D_93F7_C8A48D05C8DC_.wvu.PrintArea" localSheetId="0" hidden="1">Index!#REF!</definedName>
    <definedName name="Z_7DB28DCE_97DD_4F6D_93F7_C8A48D05C8DC_.wvu.PrintArea" localSheetId="1" hidden="1">'Introduction - GFP'!#REF!</definedName>
    <definedName name="Z_7DB28DCE_97DD_4F6D_93F7_C8A48D05C8DC_.wvu.PrintArea" localSheetId="3" hidden="1">'State Plan Allocations'!$A$3:$D$101</definedName>
    <definedName name="Z_7DB28DCE_97DD_4F6D_93F7_C8A48D05C8DC_.wvu.Rows" localSheetId="4" hidden="1">'Consolidated Fund'!#REF!</definedName>
    <definedName name="Z_7DB28DCE_97DD_4F6D_93F7_C8A48D05C8DC_.wvu.Rows" localSheetId="0" hidden="1">Index!#REF!</definedName>
    <definedName name="Z_7DB28DCE_97DD_4F6D_93F7_C8A48D05C8DC_.wvu.Rows" localSheetId="1" hidden="1">'Introduction - GFP'!$37:$38</definedName>
    <definedName name="Z_7DB28DCE_97DD_4F6D_93F7_C8A48D05C8DC_.wvu.Rows" localSheetId="3" hidden="1">'State Plan Allocations'!#REF!</definedName>
    <definedName name="Z_C240563F_77D9_4F14_9714_FC3E2049A776_.wvu.PrintArea" localSheetId="2" hidden="1">BudgetAtGlance!$A$1:$F$56</definedName>
    <definedName name="Z_C240563F_77D9_4F14_9714_FC3E2049A776_.wvu.PrintTitles" localSheetId="2" hidden="1">BudgetAtGlance!$3:$7</definedName>
    <definedName name="Z_C240563F_77D9_4F14_9714_FC3E2049A776_.wvu.PrintTitles" localSheetId="4" hidden="1">'Consolidated Fund'!#REF!</definedName>
    <definedName name="Z_C240563F_77D9_4F14_9714_FC3E2049A776_.wvu.PrintTitles" localSheetId="1" hidden="1">'Introduction - GFP'!#REF!</definedName>
    <definedName name="Z_C240563F_77D9_4F14_9714_FC3E2049A776_.wvu.PrintTitles" localSheetId="3" hidden="1">'State Plan Allocations'!$8:$8</definedName>
    <definedName name="Z_C240563F_77D9_4F14_9714_FC3E2049A776_.wvu.Rows" localSheetId="2" hidden="1">BudgetAtGlance!$25:$34</definedName>
    <definedName name="Z_C240563F_77D9_4F14_9714_FC3E2049A776_.wvu.Rows" localSheetId="4" hidden="1">'Consolidated Fund'!#REF!</definedName>
    <definedName name="Z_C240563F_77D9_4F14_9714_FC3E2049A776_.wvu.Rows" localSheetId="1" hidden="1">'Introduction - GFP'!$24:$24</definedName>
    <definedName name="Z_C240563F_77D9_4F14_9714_FC3E2049A776_.wvu.Rows" localSheetId="3" hidden="1">'State Plan Allocations'!#REF!</definedName>
    <definedName name="Z_D9D678AA_72FE_45EF_9135_283C850CCBA3_.wvu.PrintArea" localSheetId="2" hidden="1">BudgetAtGlance!$A$1:$F$56</definedName>
    <definedName name="Z_D9D678AA_72FE_45EF_9135_283C850CCBA3_.wvu.PrintTitles" localSheetId="2" hidden="1">BudgetAtGlance!$3:$7</definedName>
    <definedName name="Z_D9D678AA_72FE_45EF_9135_283C850CCBA3_.wvu.PrintTitles" localSheetId="4" hidden="1">'Consolidated Fund'!#REF!</definedName>
    <definedName name="Z_D9D678AA_72FE_45EF_9135_283C850CCBA3_.wvu.PrintTitles" localSheetId="1" hidden="1">'Introduction - GFP'!#REF!</definedName>
    <definedName name="Z_D9D678AA_72FE_45EF_9135_283C850CCBA3_.wvu.PrintTitles" localSheetId="3" hidden="1">'State Plan Allocations'!$8:$8</definedName>
    <definedName name="Z_D9D678AA_72FE_45EF_9135_283C850CCBA3_.wvu.Rows" localSheetId="2" hidden="1">BudgetAtGlance!$25:$34</definedName>
    <definedName name="Z_D9D678AA_72FE_45EF_9135_283C850CCBA3_.wvu.Rows" localSheetId="4" hidden="1">'Consolidated Fund'!#REF!</definedName>
    <definedName name="Z_D9D678AA_72FE_45EF_9135_283C850CCBA3_.wvu.Rows" localSheetId="1" hidden="1">'Introduction - GFP'!$24:$24</definedName>
    <definedName name="Z_D9D678AA_72FE_45EF_9135_283C850CCBA3_.wvu.Rows" localSheetId="3" hidden="1">'State Plan Allocations'!#REF!</definedName>
    <definedName name="Z_DD42F915_0981_4827_A896_EC3FB7E37965_.wvu.PrintArea" localSheetId="2" hidden="1">BudgetAtGlance!$A$1:$F$57</definedName>
    <definedName name="Z_DD42F915_0981_4827_A896_EC3FB7E37965_.wvu.PrintArea" localSheetId="4" hidden="1">'Consolidated Fund'!#REF!</definedName>
    <definedName name="Z_DD42F915_0981_4827_A896_EC3FB7E37965_.wvu.PrintArea" localSheetId="0" hidden="1">Index!#REF!</definedName>
    <definedName name="Z_DD42F915_0981_4827_A896_EC3FB7E37965_.wvu.PrintArea" localSheetId="1" hidden="1">'Introduction - GFP'!#REF!</definedName>
    <definedName name="Z_DD42F915_0981_4827_A896_EC3FB7E37965_.wvu.PrintArea" localSheetId="3" hidden="1">'State Plan Allocations'!$A$3:$F$102</definedName>
    <definedName name="Z_DD42F915_0981_4827_A896_EC3FB7E37965_.wvu.PrintTitles" localSheetId="2" hidden="1">BudgetAtGlance!$3:$7</definedName>
    <definedName name="Z_DD42F915_0981_4827_A896_EC3FB7E37965_.wvu.PrintTitles" localSheetId="4" hidden="1">'Consolidated Fund'!#REF!</definedName>
    <definedName name="Z_DD42F915_0981_4827_A896_EC3FB7E37965_.wvu.PrintTitles" localSheetId="0" hidden="1">Index!#REF!</definedName>
    <definedName name="Z_DD42F915_0981_4827_A896_EC3FB7E37965_.wvu.PrintTitles" localSheetId="1" hidden="1">'Introduction - GFP'!#REF!</definedName>
    <definedName name="Z_DD42F915_0981_4827_A896_EC3FB7E37965_.wvu.PrintTitles" localSheetId="3" hidden="1">'State Plan Allocations'!$8:$8</definedName>
    <definedName name="Z_DD42F915_0981_4827_A896_EC3FB7E37965_.wvu.Rows" localSheetId="2" hidden="1">BudgetAtGlance!$25:$34,BudgetAtGlance!#REF!,BudgetAtGlance!#REF!</definedName>
    <definedName name="Z_DD42F915_0981_4827_A896_EC3FB7E37965_.wvu.Rows" localSheetId="4" hidden="1">'Consolidated Fund'!#REF!,'Consolidated Fund'!#REF!</definedName>
    <definedName name="Z_DD42F915_0981_4827_A896_EC3FB7E37965_.wvu.Rows" localSheetId="0" hidden="1">Index!#REF!,Index!#REF!</definedName>
    <definedName name="Z_DD42F915_0981_4827_A896_EC3FB7E37965_.wvu.Rows" localSheetId="1" hidden="1">'Introduction - GFP'!$24:$24,'Introduction - GFP'!#REF!</definedName>
    <definedName name="Z_DD42F915_0981_4827_A896_EC3FB7E37965_.wvu.Rows" localSheetId="3" hidden="1">'State Plan Allocations'!#REF!,'State Plan Allocations'!#REF!</definedName>
    <definedName name="Z_E65C283C_48EB_4733_B75D_9A6645B26648_.wvu.PrintArea" localSheetId="2" hidden="1">BudgetAtGlance!$A$1:$F$57</definedName>
    <definedName name="Z_E65C283C_48EB_4733_B75D_9A6645B26648_.wvu.PrintArea" localSheetId="4" hidden="1">'Consolidated Fund'!#REF!</definedName>
    <definedName name="Z_E65C283C_48EB_4733_B75D_9A6645B26648_.wvu.PrintArea" localSheetId="0" hidden="1">Index!$A$3:$F$27</definedName>
    <definedName name="Z_E65C283C_48EB_4733_B75D_9A6645B26648_.wvu.PrintArea" localSheetId="1" hidden="1">'Introduction - GFP'!$A$1:$F$1</definedName>
    <definedName name="Z_E65C283C_48EB_4733_B75D_9A6645B26648_.wvu.PrintArea" localSheetId="3" hidden="1">'State Plan Allocations'!#REF!</definedName>
    <definedName name="Z_E65C283C_48EB_4733_B75D_9A6645B26648_.wvu.PrintTitles" localSheetId="2" hidden="1">BudgetAtGlance!$3:$7</definedName>
    <definedName name="Z_E65C283C_48EB_4733_B75D_9A6645B26648_.wvu.PrintTitles" localSheetId="4" hidden="1">'Consolidated Fund'!#REF!</definedName>
    <definedName name="Z_E65C283C_48EB_4733_B75D_9A6645B26648_.wvu.PrintTitles" localSheetId="0" hidden="1">Index!#REF!</definedName>
    <definedName name="Z_E65C283C_48EB_4733_B75D_9A6645B26648_.wvu.PrintTitles" localSheetId="1" hidden="1">'Introduction - GFP'!#REF!</definedName>
    <definedName name="Z_E65C283C_48EB_4733_B75D_9A6645B26648_.wvu.PrintTitles" localSheetId="3" hidden="1">'State Plan Allocations'!$8:$8</definedName>
    <definedName name="Z_E65C283C_48EB_4733_B75D_9A6645B26648_.wvu.Rows" localSheetId="2" hidden="1">BudgetAtGlance!$25:$34</definedName>
    <definedName name="Z_E65C283C_48EB_4733_B75D_9A6645B26648_.wvu.Rows" localSheetId="4" hidden="1">'Consolidated Fund'!#REF!</definedName>
    <definedName name="Z_E65C283C_48EB_4733_B75D_9A6645B26648_.wvu.Rows" localSheetId="0" hidden="1">Index!#REF!,Index!#REF!</definedName>
    <definedName name="Z_E65C283C_48EB_4733_B75D_9A6645B26648_.wvu.Rows" localSheetId="1" hidden="1">'Introduction - GFP'!$24:$24</definedName>
    <definedName name="Z_E65C283C_48EB_4733_B75D_9A6645B26648_.wvu.Rows" localSheetId="3" hidden="1">'State Plan Allocations'!#REF!</definedName>
    <definedName name="Z_F2F2B1E0_7D19_43DE_8F94_297F3BF3254C_.wvu.PrintArea" localSheetId="2" hidden="1">BudgetAtGlance!$A$1:$F$57</definedName>
    <definedName name="Z_F2F2B1E0_7D19_43DE_8F94_297F3BF3254C_.wvu.PrintArea" localSheetId="4" hidden="1">'Consolidated Fund'!#REF!</definedName>
    <definedName name="Z_F2F2B1E0_7D19_43DE_8F94_297F3BF3254C_.wvu.PrintArea" localSheetId="0" hidden="1">Index!$A$3:$F$27</definedName>
    <definedName name="Z_F2F2B1E0_7D19_43DE_8F94_297F3BF3254C_.wvu.PrintArea" localSheetId="1" hidden="1">'Introduction - GFP'!$A$1:$F$1</definedName>
    <definedName name="Z_F2F2B1E0_7D19_43DE_8F94_297F3BF3254C_.wvu.PrintArea" localSheetId="3" hidden="1">'State Plan Allocations'!#REF!</definedName>
    <definedName name="Z_F2F2B1E0_7D19_43DE_8F94_297F3BF3254C_.wvu.PrintTitles" localSheetId="2" hidden="1">BudgetAtGlance!$3:$7</definedName>
    <definedName name="Z_F2F2B1E0_7D19_43DE_8F94_297F3BF3254C_.wvu.PrintTitles" localSheetId="4" hidden="1">'Consolidated Fund'!$8:$8</definedName>
    <definedName name="Z_F2F2B1E0_7D19_43DE_8F94_297F3BF3254C_.wvu.PrintTitles" localSheetId="0" hidden="1">Index!#REF!</definedName>
    <definedName name="Z_F2F2B1E0_7D19_43DE_8F94_297F3BF3254C_.wvu.PrintTitles" localSheetId="1" hidden="1">'Introduction - GFP'!#REF!</definedName>
    <definedName name="Z_F2F2B1E0_7D19_43DE_8F94_297F3BF3254C_.wvu.PrintTitles" localSheetId="3" hidden="1">'State Plan Allocations'!#REF!</definedName>
    <definedName name="Z_F2F2B1E0_7D19_43DE_8F94_297F3BF3254C_.wvu.Rows" localSheetId="2" hidden="1">BudgetAtGlance!$25:$34</definedName>
    <definedName name="Z_F2F2B1E0_7D19_43DE_8F94_297F3BF3254C_.wvu.Rows" localSheetId="4" hidden="1">'Consolidated Fund'!#REF!,'Consolidated Fund'!#REF!</definedName>
    <definedName name="Z_F2F2B1E0_7D19_43DE_8F94_297F3BF3254C_.wvu.Rows" localSheetId="0" hidden="1">Index!#REF!,Index!#REF!</definedName>
    <definedName name="Z_F2F2B1E0_7D19_43DE_8F94_297F3BF3254C_.wvu.Rows" localSheetId="1" hidden="1">'Introduction - GFP'!$24:$24,'Introduction - GFP'!#REF!</definedName>
    <definedName name="Z_F2F2B1E0_7D19_43DE_8F94_297F3BF3254C_.wvu.Rows" localSheetId="3" hidden="1">'State Plan Allocations'!#REF!,'State Plan Allocations'!#REF!</definedName>
    <definedName name="Z_F8ADACC1_164E_11D6_B603_000021DAEEA2_.wvu.PrintArea" localSheetId="4" hidden="1">'Consolidated Fund'!$A$1:$F$105</definedName>
    <definedName name="Z_F8ADACC1_164E_11D6_B603_000021DAEEA2_.wvu.PrintArea" localSheetId="0" hidden="1">Index!$A$6:$F$27</definedName>
    <definedName name="Z_F8ADACC1_164E_11D6_B603_000021DAEEA2_.wvu.PrintArea" localSheetId="1" hidden="1">'Introduction - GFP'!$A$1:$F$38</definedName>
    <definedName name="Z_F8ADACC1_164E_11D6_B603_000021DAEEA2_.wvu.PrintArea" localSheetId="3" hidden="1">'State Plan Allocations'!$A$1:$F$102</definedName>
  </definedNames>
  <calcPr calcId="125725"/>
</workbook>
</file>

<file path=xl/calcChain.xml><?xml version="1.0" encoding="utf-8"?>
<calcChain xmlns="http://schemas.openxmlformats.org/spreadsheetml/2006/main">
  <c r="F101" i="11"/>
  <c r="F90"/>
  <c r="F84"/>
  <c r="F66"/>
  <c r="F57"/>
  <c r="F52"/>
  <c r="F48"/>
  <c r="F43"/>
  <c r="F37"/>
  <c r="F32"/>
  <c r="F26"/>
  <c r="F20"/>
  <c r="F15"/>
  <c r="F97" i="8"/>
  <c r="E97"/>
  <c r="D97"/>
  <c r="C97"/>
  <c r="F92"/>
  <c r="E92"/>
  <c r="D92"/>
  <c r="C92"/>
  <c r="F84"/>
  <c r="E84"/>
  <c r="D84"/>
  <c r="C84"/>
  <c r="F83"/>
  <c r="E83"/>
  <c r="D83"/>
  <c r="F71"/>
  <c r="E71"/>
  <c r="D71"/>
  <c r="C71"/>
  <c r="F59"/>
  <c r="E59"/>
  <c r="D59"/>
  <c r="C59"/>
  <c r="F55"/>
  <c r="E55"/>
  <c r="D55"/>
  <c r="C55"/>
  <c r="F44"/>
  <c r="E44"/>
  <c r="C44"/>
  <c r="F35"/>
  <c r="E35"/>
  <c r="D35"/>
  <c r="C35"/>
  <c r="F29"/>
  <c r="E29"/>
  <c r="C29"/>
  <c r="F21"/>
  <c r="E21"/>
  <c r="D21"/>
  <c r="C21"/>
  <c r="D29" l="1"/>
  <c r="C83"/>
  <c r="D44"/>
  <c r="F91" i="11"/>
  <c r="F30" i="8"/>
  <c r="F60"/>
  <c r="E30"/>
  <c r="E36" s="1"/>
  <c r="E60"/>
  <c r="E85" s="1"/>
  <c r="D30"/>
  <c r="D60"/>
  <c r="D85" s="1"/>
  <c r="C30"/>
  <c r="C36" s="1"/>
  <c r="C60"/>
  <c r="F36"/>
  <c r="F85"/>
  <c r="D36"/>
  <c r="D45" s="1"/>
  <c r="C85" l="1"/>
  <c r="C101" s="1"/>
  <c r="C45"/>
  <c r="D101"/>
  <c r="E101"/>
  <c r="E45"/>
  <c r="F101"/>
  <c r="F45"/>
</calcChain>
</file>

<file path=xl/sharedStrings.xml><?xml version="1.0" encoding="utf-8"?>
<sst xmlns="http://schemas.openxmlformats.org/spreadsheetml/2006/main" count="381" uniqueCount="306">
  <si>
    <t xml:space="preserve"> ( In Lakhs of Rupees)</t>
  </si>
  <si>
    <t xml:space="preserve">Budget </t>
  </si>
  <si>
    <t>Revised</t>
  </si>
  <si>
    <t>Items</t>
  </si>
  <si>
    <t>Estimate</t>
  </si>
  <si>
    <t>2014-15</t>
  </si>
  <si>
    <t>A)</t>
  </si>
  <si>
    <t xml:space="preserve">Tax Revenue </t>
  </si>
  <si>
    <t>As % of GSDP</t>
  </si>
  <si>
    <t>B)</t>
  </si>
  <si>
    <t>Non Tax Revenue</t>
  </si>
  <si>
    <t>Net Non Tax Revenue</t>
  </si>
  <si>
    <t>C)</t>
  </si>
  <si>
    <t>Transfers from the Centre</t>
  </si>
  <si>
    <t>i)</t>
  </si>
  <si>
    <t>Share of Central Taxes</t>
  </si>
  <si>
    <t>ii)</t>
  </si>
  <si>
    <t xml:space="preserve">Grant in aid from the Central Govt. </t>
  </si>
  <si>
    <t>Of which Non-Plan Grant</t>
  </si>
  <si>
    <t>D)</t>
  </si>
  <si>
    <t>Total Revenue Receipts (A+B+C)</t>
  </si>
  <si>
    <t>E)</t>
  </si>
  <si>
    <t>Non-Plan Revenue Expenditure</t>
  </si>
  <si>
    <t>Of which Salary (including grants to PRIs for Salaries to teachers)</t>
  </si>
  <si>
    <t>Interest Payments</t>
  </si>
  <si>
    <t>iii)</t>
  </si>
  <si>
    <t>Pension</t>
  </si>
  <si>
    <t>iv)</t>
  </si>
  <si>
    <t>Other NPRE {E-(i+ii+iii)}</t>
  </si>
  <si>
    <t xml:space="preserve">    Of which</t>
  </si>
  <si>
    <t>a)</t>
  </si>
  <si>
    <t>Social Sector</t>
  </si>
  <si>
    <t xml:space="preserve">    Education(2202+2203+2204+2205)</t>
  </si>
  <si>
    <t>Health ( 2210+2211)</t>
  </si>
  <si>
    <t>Other Social Services ( a- Education and Health Expenditure)</t>
  </si>
  <si>
    <t>b)</t>
  </si>
  <si>
    <t xml:space="preserve">Economic Services </t>
  </si>
  <si>
    <t xml:space="preserve">    Transport 
( 3053+3054+3055)</t>
  </si>
  <si>
    <t>Other Economic Services</t>
  </si>
  <si>
    <t>F)</t>
  </si>
  <si>
    <t>Plan Revenue Expenditure</t>
  </si>
  <si>
    <t>G)</t>
  </si>
  <si>
    <t>Total Revenue Expenditure (E+F)</t>
  </si>
  <si>
    <t>Of which Total Salary (including Salaries under Plan and Non-Plan)</t>
  </si>
  <si>
    <t>H)</t>
  </si>
  <si>
    <t>Revenue Surplus (D-G)</t>
  </si>
  <si>
    <t>I)</t>
  </si>
  <si>
    <t>Primary Revenue Surplus (H+ E ii)</t>
  </si>
  <si>
    <t>J)</t>
  </si>
  <si>
    <t>Recovery of Loan and advances</t>
  </si>
  <si>
    <t>K)</t>
  </si>
  <si>
    <t>Capital Receipts</t>
  </si>
  <si>
    <t>L)</t>
  </si>
  <si>
    <t>Capital Expenditure</t>
  </si>
  <si>
    <t>M)</t>
  </si>
  <si>
    <t>Disbursement of Loans and Advances</t>
  </si>
  <si>
    <t>N)</t>
  </si>
  <si>
    <t>Fiscal Deficit</t>
  </si>
  <si>
    <t>O)</t>
  </si>
  <si>
    <t xml:space="preserve">Debt and Other obligations as on 31st March </t>
  </si>
  <si>
    <t>P)</t>
  </si>
  <si>
    <t>Guarantees outstanding (Guarantee given by the State Government)</t>
  </si>
  <si>
    <t>Q)</t>
  </si>
  <si>
    <t>Consolidated Debt (O + P)</t>
  </si>
  <si>
    <t>Note:</t>
  </si>
  <si>
    <t>I  N  D  E  X</t>
  </si>
  <si>
    <t>Sl. No.</t>
  </si>
  <si>
    <t>C o n t e n t s</t>
  </si>
  <si>
    <t>Page No.</t>
  </si>
  <si>
    <t>Introduction - General Financial Position</t>
  </si>
  <si>
    <t>Budget at a Glance</t>
  </si>
  <si>
    <t>State Annual Plan - Allocation</t>
  </si>
  <si>
    <t>Consolidated Fund - Revenue Receipts</t>
  </si>
  <si>
    <t>Consolidated Fund - Capital Receipts &amp; Revenue Disbursements</t>
  </si>
  <si>
    <t>Consolidated Fund - Capital Disbursements</t>
  </si>
  <si>
    <t>Introduction :</t>
  </si>
  <si>
    <t>(In Thousands of Rupees)</t>
  </si>
  <si>
    <t>Particulars</t>
  </si>
  <si>
    <t xml:space="preserve">  I.</t>
  </si>
  <si>
    <t xml:space="preserve"> Consolidated Fund:</t>
  </si>
  <si>
    <t xml:space="preserve">  1.</t>
  </si>
  <si>
    <t xml:space="preserve"> Revenue Receipts</t>
  </si>
  <si>
    <t xml:space="preserve">  2.</t>
  </si>
  <si>
    <t xml:space="preserve"> Expenditure met from Revenue</t>
  </si>
  <si>
    <t xml:space="preserve">  3.</t>
  </si>
  <si>
    <t xml:space="preserve"> Surplus on Revenue Account</t>
  </si>
  <si>
    <t xml:space="preserve">  4.</t>
  </si>
  <si>
    <t xml:space="preserve"> Capital Receipts</t>
  </si>
  <si>
    <t xml:space="preserve">  5.</t>
  </si>
  <si>
    <t xml:space="preserve"> Expenditure met from Capital </t>
  </si>
  <si>
    <t xml:space="preserve"> including loans and advances</t>
  </si>
  <si>
    <t xml:space="preserve">  6.</t>
  </si>
  <si>
    <t xml:space="preserve"> Deficit on Capital Account</t>
  </si>
  <si>
    <t xml:space="preserve"> Total - Consolidated Fund (Net)</t>
  </si>
  <si>
    <t xml:space="preserve"> II. </t>
  </si>
  <si>
    <t xml:space="preserve"> Contingency Fund:</t>
  </si>
  <si>
    <t xml:space="preserve"> Receipts</t>
  </si>
  <si>
    <t xml:space="preserve"> Disbursements</t>
  </si>
  <si>
    <t xml:space="preserve"> Total - Contingency Fund 
 (Net)</t>
  </si>
  <si>
    <t>III.</t>
  </si>
  <si>
    <t xml:space="preserve"> Public Accounts:</t>
  </si>
  <si>
    <t xml:space="preserve"> Total - Public Accounts  
 (Net)</t>
  </si>
  <si>
    <t xml:space="preserve"> Grand Total  ( I + II + III )</t>
  </si>
  <si>
    <t xml:space="preserve"> Opening Balance</t>
  </si>
  <si>
    <t xml:space="preserve"> Closing Balance</t>
  </si>
  <si>
    <t xml:space="preserve"> STATE  PLAN </t>
  </si>
  <si>
    <t>I.</t>
  </si>
  <si>
    <t>AGRICULTURE AND ALLIED SERVICES</t>
  </si>
  <si>
    <t>Crop Husbandry</t>
  </si>
  <si>
    <t xml:space="preserve">Animal Husbandry </t>
  </si>
  <si>
    <t>Co-operation</t>
  </si>
  <si>
    <t>TOTAL: I- AGRICULTURE &amp; ALLIED SERVICES</t>
  </si>
  <si>
    <t>II.</t>
  </si>
  <si>
    <t>RURAL DEVELOPMENT</t>
  </si>
  <si>
    <t>Special Programme for Rural Development</t>
  </si>
  <si>
    <t xml:space="preserve">          TOTAL: II- RURAL DEVELOPMENT</t>
  </si>
  <si>
    <t>SPECIAL AREA PROGRAMME</t>
  </si>
  <si>
    <t>Border Area Development Programme</t>
  </si>
  <si>
    <t>Grants under proviso to Article 275 (1)</t>
  </si>
  <si>
    <t>Special Central Assistance to Tribal Sub-Plan</t>
  </si>
  <si>
    <t xml:space="preserve">          TOTAL: III SPECIAL AREA PROGRAMME </t>
  </si>
  <si>
    <t>IV.</t>
  </si>
  <si>
    <t>IRRIGATION AND FLOOD CONTROL</t>
  </si>
  <si>
    <t>Minor Irrigation</t>
  </si>
  <si>
    <t>Accelerated Irrigation Benefit Programme</t>
  </si>
  <si>
    <t xml:space="preserve">     TOTAL : IV- IRRIGATION AND FLOOD CONTROL</t>
  </si>
  <si>
    <t xml:space="preserve">V. </t>
  </si>
  <si>
    <t>ENERGY</t>
  </si>
  <si>
    <t>Power</t>
  </si>
  <si>
    <t xml:space="preserve">          TOTAL: V- ENERGY</t>
  </si>
  <si>
    <t>VI.</t>
  </si>
  <si>
    <t>INDUSTRY AND MINERALS</t>
  </si>
  <si>
    <t>Village &amp; Small Industries</t>
  </si>
  <si>
    <t>Industries (Other than V&amp;SI)</t>
  </si>
  <si>
    <t>Mining</t>
  </si>
  <si>
    <t xml:space="preserve">          TOTAL: VI- INDUSTRY AND MINERALS</t>
  </si>
  <si>
    <t>VII.</t>
  </si>
  <si>
    <t>TRANSPORT</t>
  </si>
  <si>
    <t>Roads &amp; Bridges</t>
  </si>
  <si>
    <t>Road Transport</t>
  </si>
  <si>
    <t xml:space="preserve">          TOTAL: VII- TRANSPORT</t>
  </si>
  <si>
    <t>VIII</t>
  </si>
  <si>
    <t>COMMUNICATIONS</t>
  </si>
  <si>
    <t>Information Technology</t>
  </si>
  <si>
    <t>TOTAL: VIII- COMMUNICATIONS</t>
  </si>
  <si>
    <t>IX.</t>
  </si>
  <si>
    <t>SCIENCE, TECHNOLOGY AND ENVIRONMENT</t>
  </si>
  <si>
    <t xml:space="preserve">Scientific Research </t>
  </si>
  <si>
    <t>Ecology &amp; Environment</t>
  </si>
  <si>
    <t>TOTAL :IX-  SCIENCE, TECHNOLOGY AND ENVIRONMENT</t>
  </si>
  <si>
    <t>X.</t>
  </si>
  <si>
    <t>GENERAL ECONOMIC SERVICES</t>
  </si>
  <si>
    <t>Secretariat Economic Services</t>
  </si>
  <si>
    <t>Tourism</t>
  </si>
  <si>
    <t>Survey &amp; Statistics</t>
  </si>
  <si>
    <t>Civil Supplies</t>
  </si>
  <si>
    <t xml:space="preserve">          TOTAL X- GENERAL ECONOMIC SERVICES</t>
  </si>
  <si>
    <t>XI</t>
  </si>
  <si>
    <t>SOCIAL SERVICES</t>
  </si>
  <si>
    <t>General Education</t>
  </si>
  <si>
    <t>Sports &amp; Youth Services</t>
  </si>
  <si>
    <t>Art &amp; Culture</t>
  </si>
  <si>
    <t>Medical &amp; Public Health</t>
  </si>
  <si>
    <t>Water Supply &amp; Sanitation</t>
  </si>
  <si>
    <t xml:space="preserve">Housing </t>
  </si>
  <si>
    <t xml:space="preserve">Urban Development </t>
  </si>
  <si>
    <t>Information and Publicity</t>
  </si>
  <si>
    <t>Welfare of SC/ST &amp; Other Backward Classes</t>
  </si>
  <si>
    <t>Labour and Labour Welfare</t>
  </si>
  <si>
    <t>Social Security &amp; Welfare</t>
  </si>
  <si>
    <t>Women &amp; Child Welfare</t>
  </si>
  <si>
    <t>Nutrition</t>
  </si>
  <si>
    <t>Relief on account of Natural Calamity</t>
  </si>
  <si>
    <t>TOTAL : XI- SOCIAL SERVICES</t>
  </si>
  <si>
    <t>XII.</t>
  </si>
  <si>
    <t>GENERAL SERVICES</t>
  </si>
  <si>
    <t>Stationery &amp; Printing</t>
  </si>
  <si>
    <t>Public Works</t>
  </si>
  <si>
    <t>Other Administration Services</t>
  </si>
  <si>
    <t>TOTAL   XII- GENERAL SERVICES</t>
  </si>
  <si>
    <t xml:space="preserve">GRAND TOTAL </t>
  </si>
  <si>
    <t>Centrally Sponsored Schemes</t>
  </si>
  <si>
    <t xml:space="preserve">TOTAL </t>
  </si>
  <si>
    <t>CONSOLIDATED FUND</t>
  </si>
  <si>
    <t>In Thousands of Rupees</t>
  </si>
  <si>
    <t>CONSOLIDATED  FUND</t>
  </si>
  <si>
    <t>REVENUE RECEIPTS</t>
  </si>
  <si>
    <t>A.</t>
  </si>
  <si>
    <t>TAX REVENUE</t>
  </si>
  <si>
    <t>(a)</t>
  </si>
  <si>
    <t>Taxes on Income &amp; Expenditure</t>
  </si>
  <si>
    <t>(b)</t>
  </si>
  <si>
    <t xml:space="preserve">Taxes on property &amp; Capital </t>
  </si>
  <si>
    <t>Transactions</t>
  </si>
  <si>
    <t>(c)</t>
  </si>
  <si>
    <t>Taxes on Commodities &amp; 
Services</t>
  </si>
  <si>
    <t xml:space="preserve">                   TOTAL A -TAX REVENUE</t>
  </si>
  <si>
    <t>B.</t>
  </si>
  <si>
    <t>NON - TAX REVENUE</t>
  </si>
  <si>
    <t>Interest Receipts, Dividends &amp; Profits</t>
  </si>
  <si>
    <t>Other Non-Tax-Revenue</t>
  </si>
  <si>
    <t>(i)</t>
  </si>
  <si>
    <t>General Services</t>
  </si>
  <si>
    <t>(ii)</t>
  </si>
  <si>
    <t>Social Services</t>
  </si>
  <si>
    <t>(iii)</t>
  </si>
  <si>
    <t>Economic Services</t>
  </si>
  <si>
    <t>Total-Other Non-Tax Revenue</t>
  </si>
  <si>
    <t xml:space="preserve">               TOTAL B-NON-TAX REVENUE</t>
  </si>
  <si>
    <t>C.</t>
  </si>
  <si>
    <t>GRANTS-IN-AID &amp; CONTRIBUTIONS</t>
  </si>
  <si>
    <t>Grants-in-aid from Central Govt.</t>
  </si>
  <si>
    <t>TOTAL C - GRANTS-IN-AID &amp; CONTRIBUTIONS</t>
  </si>
  <si>
    <t xml:space="preserve">                   TOTAL-REVENUE RECEIPTS</t>
  </si>
  <si>
    <t>CAPITAL RECEIPTS</t>
  </si>
  <si>
    <t>Internal Debt of the State Govt.</t>
  </si>
  <si>
    <t>Loans &amp; Advances from the -</t>
  </si>
  <si>
    <t>Central Government</t>
  </si>
  <si>
    <t>Recovery of Loans &amp; Advances -</t>
  </si>
  <si>
    <t>given by the State Government</t>
  </si>
  <si>
    <t xml:space="preserve">                   TOTAL-CAPITAL RECEIPTS</t>
  </si>
  <si>
    <t>TOTAL RECEIPTS - CONSOLIDATED FUND</t>
  </si>
  <si>
    <t>EXPENDITURE  MET  FROM  REVENUE</t>
  </si>
  <si>
    <t>Organs of State</t>
  </si>
  <si>
    <t>Fiscal Services</t>
  </si>
  <si>
    <t>Collection of Taxes on Income  &amp;  Expenditure</t>
  </si>
  <si>
    <t xml:space="preserve">Collection of Taxes on Property </t>
  </si>
  <si>
    <t>and Capital Transactions</t>
  </si>
  <si>
    <t>Collection of Taxes on Commodities &amp; Services</t>
  </si>
  <si>
    <t xml:space="preserve">     TOTAL (b) - Fiscal Services</t>
  </si>
  <si>
    <t>Interest payments &amp; servicing of Debt</t>
  </si>
  <si>
    <t>(d)</t>
  </si>
  <si>
    <t>Administrative Services</t>
  </si>
  <si>
    <t>(e)</t>
  </si>
  <si>
    <t>Pension and Miscellaneous General Services</t>
  </si>
  <si>
    <t xml:space="preserve">                TOTAL -A GENERAL SERVICES</t>
  </si>
  <si>
    <t>B</t>
  </si>
  <si>
    <t>Education, Sports, Art &amp; Culture</t>
  </si>
  <si>
    <t>Health and Family Welfare</t>
  </si>
  <si>
    <t>Water Supply, Sanitation, Housing and Urban Development</t>
  </si>
  <si>
    <t>Information &amp; Publicity</t>
  </si>
  <si>
    <t>Welfare of Schedule Castes/
Tribes and Other Backward Classes</t>
  </si>
  <si>
    <t>(f)</t>
  </si>
  <si>
    <t>(g)</t>
  </si>
  <si>
    <t>Social Welfare &amp; Nutrition</t>
  </si>
  <si>
    <t>(h)</t>
  </si>
  <si>
    <t>Others</t>
  </si>
  <si>
    <t xml:space="preserve">             TOTAL - B  SOCIAL SERVICES</t>
  </si>
  <si>
    <t>C</t>
  </si>
  <si>
    <t>ECONOMIC SERVICES</t>
  </si>
  <si>
    <t>Agriculture &amp; Allied Activities</t>
  </si>
  <si>
    <t>Rural Development</t>
  </si>
  <si>
    <t>Special Area Programme</t>
  </si>
  <si>
    <t>Irrigation &amp; Flood Control</t>
  </si>
  <si>
    <t>Energy</t>
  </si>
  <si>
    <t>Industry &amp; Minerals</t>
  </si>
  <si>
    <t>Transport</t>
  </si>
  <si>
    <t>Science Technology &amp; Environment</t>
  </si>
  <si>
    <t>(j)</t>
  </si>
  <si>
    <t>General Economic Services</t>
  </si>
  <si>
    <t xml:space="preserve">                    TOTAL-C ECONOMIC SERVICES</t>
  </si>
  <si>
    <t>D</t>
  </si>
  <si>
    <t>GRANTS-IN-AID AND CONTRIBUTIONS</t>
  </si>
  <si>
    <t xml:space="preserve">  TOTAL-REVENUE EXPENDITURE</t>
  </si>
  <si>
    <t xml:space="preserve">  DISBURSEMENT  ON  CAPITAL  ACCOUNTS</t>
  </si>
  <si>
    <t>A</t>
  </si>
  <si>
    <t>Capital account of General Services</t>
  </si>
  <si>
    <t>Capital account of Social Services</t>
  </si>
  <si>
    <t>Capital account of Economic Services</t>
  </si>
  <si>
    <t>TOTAL-CAPITAL EXPENDITURE</t>
  </si>
  <si>
    <t>E</t>
  </si>
  <si>
    <t>PUBLIC DEBT</t>
  </si>
  <si>
    <t>Internal debt of State Government</t>
  </si>
  <si>
    <t>Loans and Advances from the Central Government</t>
  </si>
  <si>
    <t xml:space="preserve">   TOTAL-E PUBLIC DEBT</t>
  </si>
  <si>
    <t xml:space="preserve">F </t>
  </si>
  <si>
    <t>LOANS AND ADVANCES</t>
  </si>
  <si>
    <t xml:space="preserve">H </t>
  </si>
  <si>
    <t xml:space="preserve">TRANSFER TO CONTINGENCY </t>
  </si>
  <si>
    <t>-</t>
  </si>
  <si>
    <t>TOTAL EXPENDITURE MET FROM CONSOLIDATED FUND</t>
  </si>
  <si>
    <t>ANNUAL BUDGET - 2015-16</t>
  </si>
  <si>
    <t xml:space="preserve">    The Annual  Financial  Statement, as  required under Article 202(1) of  the Constitution of India has been prepared according to the Heads of Classification of Accounts prescribed  in terms of Article 150 of  the Constitution of India. The statement shows the estimated receipts and expenditure of the Government of Sikkim for the Financial Year 2015-16. The details of the estimates of receipts under the various Major/Minor heads, Sub-Heads and Object Heads have been prepared in the form of "Estimates of Receipts" and the details of gross expenditure under the various Major/Minor heads, Sub-heads and Object Heads have been prepared in the form of "Demands for Grants". </t>
  </si>
  <si>
    <t xml:space="preserve">    The General Financial Position of the State Government on the basis of  (a) accounts for the year 2013-14 (b)  Budget/Revised Estimate  for the year 2014-15 and (c) Budget Estimate for the year 2015-16 are summarised below :-</t>
  </si>
  <si>
    <t>Actual 
2013-14</t>
  </si>
  <si>
    <t>2015-16</t>
  </si>
  <si>
    <t>SIKKIM BUDGET 2015-16</t>
  </si>
  <si>
    <r>
      <t>The State's Annual Plan 2015-16 has been projected at</t>
    </r>
    <r>
      <rPr>
        <sz val="11"/>
        <rFont val="Rupee Foradian"/>
        <family val="2"/>
      </rPr>
      <t xml:space="preserve"> `</t>
    </r>
    <r>
      <rPr>
        <sz val="11"/>
        <rFont val="Times New Roman"/>
        <family val="1"/>
      </rPr>
      <t>2567.00 crore. The Sectoral Outlays of the Plan are given in the table below :-</t>
    </r>
  </si>
  <si>
    <t>Horticulture</t>
  </si>
  <si>
    <t>Land Reforms</t>
  </si>
  <si>
    <t>Flood Control</t>
  </si>
  <si>
    <t>Non-Conventional Sources of Energy</t>
  </si>
  <si>
    <t>Weights &amp; Measures</t>
  </si>
  <si>
    <t>Technical Education</t>
  </si>
  <si>
    <t>In addition to above, the following spill over provisions  have also been included:-</t>
  </si>
  <si>
    <t>NEC</t>
  </si>
  <si>
    <t>NLCPR</t>
  </si>
  <si>
    <t xml:space="preserve">Thirteenth Finance Commission </t>
  </si>
  <si>
    <t>Special Plan Assistance ( SPA)</t>
  </si>
  <si>
    <t>BADP</t>
  </si>
  <si>
    <t xml:space="preserve">              The position of the Consolidated Fund of the State on the basis of (a) accounts for the year 2013-14 (b) Budget  Estimate/Revised Estimate for the year 2014-15 and (c) Budget Estimates for the year 2015-16 is summarised below :</t>
  </si>
  <si>
    <t xml:space="preserve">             The details of the Actuals 2013-14, Budget/Revised Estimate for 2014-15 and the Budget Estimate for 2015-16 under the respective Sectors and the Major Heads have been given in the Annual Financial Statement, the Estimate of Receipts and the Demands for Grants. </t>
  </si>
  <si>
    <t>BUDGET AT A GLANCE- 2015-16</t>
  </si>
  <si>
    <t xml:space="preserve">Sl. 
No. </t>
  </si>
  <si>
    <t>Minus expenditure on lottery</t>
  </si>
  <si>
    <t xml:space="preserve">1. The GSDP estimate arrived at for the year 2015-16 is in accordance with the Fourteenth Finance Commission recommendations  as communicated by the Ministry of Finance , Government of India.
2. The expenditure on Lottery for 2015-16 has been provided under the Budget Head M.H. 8443 - Civil Deposits, 116 - Deposit under various Central and State Acts, 01 - Deposits under Section 4 (a) of the Lottery (Regulation) Act, 1998. </t>
  </si>
</sst>
</file>

<file path=xl/styles.xml><?xml version="1.0" encoding="utf-8"?>
<styleSheet xmlns="http://schemas.openxmlformats.org/spreadsheetml/2006/main">
  <numFmts count="3">
    <numFmt numFmtId="43" formatCode="_(* #,##0.00_);_(* \(#,##0.00\);_(* &quot;-&quot;??_);_(@_)"/>
    <numFmt numFmtId="164" formatCode="_-* #,##0.00\ _k_r_-;\-* #,##0.00\ _k_r_-;_-* &quot;-&quot;??\ _k_r_-;_-@_-"/>
    <numFmt numFmtId="165" formatCode="\(#\)"/>
  </numFmts>
  <fonts count="10">
    <font>
      <sz val="10"/>
      <name val="Courier"/>
      <family val="3"/>
    </font>
    <font>
      <sz val="10"/>
      <name val="Courier"/>
      <family val="3"/>
    </font>
    <font>
      <b/>
      <sz val="11"/>
      <name val="Times New Roman"/>
      <family val="1"/>
    </font>
    <font>
      <sz val="11"/>
      <name val="Times New Roman"/>
      <family val="1"/>
    </font>
    <font>
      <i/>
      <sz val="11"/>
      <name val="Times New Roman"/>
      <family val="1"/>
    </font>
    <font>
      <sz val="10"/>
      <name val="Arial"/>
      <family val="2"/>
    </font>
    <font>
      <b/>
      <i/>
      <sz val="11"/>
      <name val="Times New Roman"/>
      <family val="1"/>
    </font>
    <font>
      <sz val="11"/>
      <name val="Rupee Foradian"/>
      <family val="2"/>
    </font>
    <font>
      <b/>
      <u/>
      <sz val="11"/>
      <name val="Times New Roman"/>
      <family val="1"/>
    </font>
    <font>
      <i/>
      <sz val="10"/>
      <name val="Courier"/>
      <family val="3"/>
    </font>
  </fonts>
  <fills count="3">
    <fill>
      <patternFill patternType="none"/>
    </fill>
    <fill>
      <patternFill patternType="gray125"/>
    </fill>
    <fill>
      <patternFill patternType="solid">
        <fgColor theme="0" tint="-0.14999847407452621"/>
        <bgColor indexed="64"/>
      </patternFill>
    </fill>
  </fills>
  <borders count="15">
    <border>
      <left/>
      <right/>
      <top/>
      <bottom/>
      <diagonal/>
    </border>
    <border>
      <left/>
      <right/>
      <top/>
      <bottom style="double">
        <color indexed="64"/>
      </bottom>
      <diagonal/>
    </border>
    <border>
      <left/>
      <right/>
      <top style="double">
        <color indexed="64"/>
      </top>
      <bottom/>
      <diagonal/>
    </border>
    <border>
      <left/>
      <right/>
      <top style="thin">
        <color indexed="64"/>
      </top>
      <bottom style="double">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5">
    <xf numFmtId="0" fontId="0" fillId="0" borderId="0"/>
    <xf numFmtId="164" fontId="5" fillId="0" borderId="0" applyFont="0" applyFill="0" applyBorder="0" applyAlignment="0" applyProtection="0"/>
    <xf numFmtId="0" fontId="1" fillId="0" borderId="0"/>
    <xf numFmtId="0" fontId="1" fillId="0" borderId="0"/>
    <xf numFmtId="43" fontId="5" fillId="0" borderId="0" applyFont="0" applyFill="0" applyBorder="0" applyAlignment="0" applyProtection="0"/>
  </cellStyleXfs>
  <cellXfs count="246">
    <xf numFmtId="0" fontId="0" fillId="0" borderId="0" xfId="0"/>
    <xf numFmtId="0" fontId="1" fillId="0" borderId="0" xfId="0" applyFont="1" applyFill="1" applyAlignment="1">
      <alignment vertical="center"/>
    </xf>
    <xf numFmtId="0" fontId="3" fillId="0" borderId="1" xfId="0" applyFont="1" applyFill="1" applyBorder="1" applyAlignment="1" applyProtection="1">
      <alignment horizontal="center" vertical="top"/>
      <protection locked="0"/>
    </xf>
    <xf numFmtId="0" fontId="3" fillId="0" borderId="1" xfId="0" applyFont="1" applyFill="1" applyBorder="1" applyAlignment="1" applyProtection="1">
      <alignment vertical="top"/>
      <protection locked="0"/>
    </xf>
    <xf numFmtId="0" fontId="3" fillId="0" borderId="1" xfId="0" applyFont="1" applyFill="1" applyBorder="1" applyAlignment="1" applyProtection="1">
      <protection locked="0"/>
    </xf>
    <xf numFmtId="0" fontId="4" fillId="0" borderId="1" xfId="0" applyFont="1" applyFill="1" applyBorder="1" applyAlignment="1" applyProtection="1">
      <alignment horizontal="right"/>
      <protection locked="0"/>
    </xf>
    <xf numFmtId="0" fontId="3" fillId="0" borderId="3" xfId="0" applyFont="1" applyFill="1" applyBorder="1" applyAlignment="1" applyProtection="1">
      <alignment horizontal="center" vertical="top"/>
      <protection locked="0"/>
    </xf>
    <xf numFmtId="0" fontId="3" fillId="0" borderId="3" xfId="0" applyFont="1" applyFill="1" applyBorder="1" applyAlignment="1" applyProtection="1">
      <alignment horizontal="center"/>
      <protection locked="0"/>
    </xf>
    <xf numFmtId="0" fontId="3" fillId="0" borderId="0" xfId="0" applyFont="1" applyFill="1" applyAlignment="1">
      <alignment horizontal="center" vertical="top"/>
    </xf>
    <xf numFmtId="0" fontId="3" fillId="0" borderId="0" xfId="0" applyFont="1" applyFill="1" applyAlignment="1">
      <alignment vertical="top" wrapText="1"/>
    </xf>
    <xf numFmtId="2" fontId="3" fillId="0" borderId="0" xfId="0" applyNumberFormat="1" applyFont="1" applyFill="1" applyAlignment="1"/>
    <xf numFmtId="0" fontId="3" fillId="0" borderId="0" xfId="0" applyFont="1" applyFill="1" applyBorder="1" applyAlignment="1">
      <alignment horizontal="center" vertical="top"/>
    </xf>
    <xf numFmtId="0" fontId="3" fillId="0" borderId="0" xfId="0" applyFont="1" applyFill="1" applyBorder="1" applyAlignment="1">
      <alignment vertical="top" wrapText="1"/>
    </xf>
    <xf numFmtId="2" fontId="3" fillId="0" borderId="0" xfId="0" applyNumberFormat="1" applyFont="1" applyFill="1" applyBorder="1" applyAlignment="1"/>
    <xf numFmtId="0" fontId="3" fillId="0" borderId="0" xfId="0" applyFont="1" applyFill="1" applyAlignment="1"/>
    <xf numFmtId="164" fontId="3" fillId="0" borderId="0" xfId="1" applyFont="1" applyFill="1" applyAlignment="1">
      <alignment horizontal="right" wrapText="1"/>
    </xf>
    <xf numFmtId="164" fontId="3" fillId="0" borderId="0" xfId="1" applyFont="1" applyFill="1" applyAlignment="1">
      <alignment wrapText="1"/>
    </xf>
    <xf numFmtId="0" fontId="3" fillId="0" borderId="0" xfId="0" applyFont="1" applyFill="1" applyBorder="1" applyAlignment="1">
      <alignment vertical="top"/>
    </xf>
    <xf numFmtId="0" fontId="1" fillId="0" borderId="0" xfId="0" applyFont="1" applyFill="1" applyAlignment="1">
      <alignment horizontal="center" vertical="top"/>
    </xf>
    <xf numFmtId="0" fontId="1" fillId="0" borderId="0" xfId="0" applyFont="1" applyFill="1" applyAlignment="1">
      <alignment vertical="top" wrapText="1"/>
    </xf>
    <xf numFmtId="0" fontId="1" fillId="0" borderId="0" xfId="0" applyFont="1" applyFill="1" applyAlignment="1">
      <alignment vertical="top"/>
    </xf>
    <xf numFmtId="0" fontId="1" fillId="0" borderId="0" xfId="0" applyFont="1" applyFill="1" applyAlignment="1"/>
    <xf numFmtId="0" fontId="3" fillId="0" borderId="0" xfId="0" applyFont="1" applyFill="1" applyBorder="1" applyProtection="1">
      <protection locked="0"/>
    </xf>
    <xf numFmtId="0" fontId="2" fillId="0" borderId="0" xfId="0" applyFont="1" applyFill="1" applyAlignment="1" applyProtection="1">
      <alignment horizontal="right"/>
      <protection locked="0"/>
    </xf>
    <xf numFmtId="0" fontId="2" fillId="0" borderId="0" xfId="0" applyFont="1" applyFill="1" applyAlignment="1" applyProtection="1">
      <alignment horizontal="center"/>
      <protection locked="0"/>
    </xf>
    <xf numFmtId="0" fontId="3" fillId="0" borderId="0" xfId="0" applyFont="1" applyFill="1" applyBorder="1" applyAlignment="1" applyProtection="1">
      <alignment horizontal="right"/>
      <protection locked="0"/>
    </xf>
    <xf numFmtId="0" fontId="6" fillId="0" borderId="2" xfId="0" applyFont="1" applyFill="1" applyBorder="1" applyAlignment="1" applyProtection="1">
      <alignment horizontal="right"/>
      <protection locked="0"/>
    </xf>
    <xf numFmtId="0" fontId="6" fillId="0" borderId="2" xfId="0" applyFont="1" applyFill="1" applyBorder="1" applyProtection="1">
      <protection locked="0"/>
    </xf>
    <xf numFmtId="0" fontId="2" fillId="0" borderId="1" xfId="0" applyFont="1" applyFill="1" applyBorder="1" applyAlignment="1" applyProtection="1">
      <alignment horizontal="right" vertical="center" wrapText="1"/>
      <protection locked="0"/>
    </xf>
    <xf numFmtId="0" fontId="2" fillId="0" borderId="1" xfId="0" applyFont="1" applyFill="1" applyBorder="1" applyAlignment="1" applyProtection="1">
      <alignment horizontal="center" vertical="center"/>
      <protection locked="0"/>
    </xf>
    <xf numFmtId="0" fontId="2" fillId="0" borderId="0" xfId="0" applyFont="1" applyFill="1" applyBorder="1" applyAlignment="1" applyProtection="1">
      <alignment horizontal="right" vertical="center" wrapText="1"/>
      <protection locked="0"/>
    </xf>
    <xf numFmtId="0" fontId="2" fillId="0" borderId="0" xfId="0" applyFont="1" applyFill="1" applyBorder="1" applyAlignment="1" applyProtection="1">
      <alignment horizontal="center" vertical="center"/>
      <protection locked="0"/>
    </xf>
    <xf numFmtId="0" fontId="2" fillId="0" borderId="0" xfId="0" applyFont="1" applyFill="1" applyBorder="1" applyAlignment="1" applyProtection="1">
      <alignment vertical="center"/>
      <protection locked="0"/>
    </xf>
    <xf numFmtId="0" fontId="2" fillId="0" borderId="0" xfId="0" applyFont="1" applyFill="1" applyAlignment="1" applyProtection="1">
      <alignment horizontal="center" vertical="center"/>
      <protection locked="0"/>
    </xf>
    <xf numFmtId="0" fontId="2" fillId="0" borderId="0" xfId="0" applyFont="1" applyFill="1" applyBorder="1" applyAlignment="1" applyProtection="1">
      <alignment horizontal="left" vertical="center"/>
      <protection locked="0"/>
    </xf>
    <xf numFmtId="0" fontId="2" fillId="0" borderId="0" xfId="0" applyFont="1" applyFill="1" applyAlignment="1" applyProtection="1">
      <alignment horizontal="left" vertical="center"/>
      <protection locked="0"/>
    </xf>
    <xf numFmtId="0" fontId="2" fillId="0" borderId="0" xfId="0" applyFont="1" applyFill="1" applyAlignment="1" applyProtection="1">
      <alignment vertical="center"/>
      <protection locked="0"/>
    </xf>
    <xf numFmtId="0" fontId="2" fillId="0" borderId="1" xfId="0" applyFont="1" applyFill="1" applyBorder="1" applyAlignment="1" applyProtection="1">
      <alignment horizontal="right" vertical="center"/>
      <protection locked="0"/>
    </xf>
    <xf numFmtId="0" fontId="2" fillId="0" borderId="1" xfId="0" applyFont="1" applyFill="1" applyBorder="1" applyAlignment="1" applyProtection="1">
      <alignment horizontal="left" vertical="center"/>
      <protection locked="0"/>
    </xf>
    <xf numFmtId="0" fontId="2" fillId="0" borderId="1" xfId="0" applyFont="1" applyFill="1" applyBorder="1" applyAlignment="1" applyProtection="1">
      <alignment vertical="center"/>
      <protection locked="0"/>
    </xf>
    <xf numFmtId="0" fontId="3" fillId="0" borderId="0" xfId="0" applyFont="1" applyFill="1" applyProtection="1">
      <protection locked="0"/>
    </xf>
    <xf numFmtId="0" fontId="4" fillId="0" borderId="0" xfId="2" applyNumberFormat="1" applyFont="1" applyFill="1" applyBorder="1" applyAlignment="1" applyProtection="1">
      <alignment horizontal="right"/>
    </xf>
    <xf numFmtId="164" fontId="3" fillId="0" borderId="0" xfId="1" applyFont="1" applyFill="1" applyAlignment="1" applyProtection="1">
      <alignment horizontal="right" vertical="center" wrapText="1"/>
    </xf>
    <xf numFmtId="0" fontId="3" fillId="0" borderId="0" xfId="1" applyNumberFormat="1" applyFont="1" applyFill="1" applyAlignment="1" applyProtection="1">
      <alignment horizontal="right" vertical="center" wrapText="1"/>
    </xf>
    <xf numFmtId="164" fontId="3" fillId="0" borderId="5" xfId="1" applyFont="1" applyFill="1" applyBorder="1" applyAlignment="1" applyProtection="1">
      <alignment horizontal="right" vertical="center" wrapText="1"/>
    </xf>
    <xf numFmtId="0" fontId="3" fillId="0" borderId="5" xfId="1" applyNumberFormat="1" applyFont="1" applyFill="1" applyBorder="1" applyAlignment="1" applyProtection="1">
      <alignment horizontal="right" vertical="center" wrapText="1"/>
    </xf>
    <xf numFmtId="164" fontId="3" fillId="0" borderId="3" xfId="1" applyFont="1" applyFill="1" applyBorder="1" applyAlignment="1" applyProtection="1">
      <alignment horizontal="right" vertical="center" wrapText="1"/>
    </xf>
    <xf numFmtId="0" fontId="3" fillId="0" borderId="3" xfId="1" applyNumberFormat="1" applyFont="1" applyFill="1" applyBorder="1" applyAlignment="1" applyProtection="1">
      <alignment horizontal="right" vertical="center" wrapText="1"/>
    </xf>
    <xf numFmtId="0" fontId="3" fillId="0" borderId="11" xfId="1" applyNumberFormat="1" applyFont="1" applyFill="1" applyBorder="1" applyAlignment="1" applyProtection="1">
      <alignment horizontal="right" vertical="center" wrapText="1"/>
      <protection locked="0"/>
    </xf>
    <xf numFmtId="164" fontId="3" fillId="0" borderId="9" xfId="1" applyFont="1" applyFill="1" applyBorder="1" applyAlignment="1" applyProtection="1">
      <alignment horizontal="right" vertical="center" wrapText="1"/>
      <protection locked="0"/>
    </xf>
    <xf numFmtId="164" fontId="3" fillId="0" borderId="11" xfId="1" applyFont="1" applyFill="1" applyBorder="1" applyAlignment="1" applyProtection="1">
      <alignment horizontal="right" vertical="center" wrapText="1"/>
      <protection locked="0"/>
    </xf>
    <xf numFmtId="164" fontId="2" fillId="0" borderId="11" xfId="1" applyFont="1" applyFill="1" applyBorder="1" applyAlignment="1" applyProtection="1">
      <alignment horizontal="right" vertical="center" wrapText="1"/>
      <protection locked="0"/>
    </xf>
    <xf numFmtId="0" fontId="3" fillId="0" borderId="0" xfId="0" applyFont="1" applyFill="1" applyAlignment="1" applyProtection="1">
      <alignment horizontal="right"/>
      <protection locked="0"/>
    </xf>
    <xf numFmtId="0" fontId="3" fillId="0" borderId="0" xfId="3" applyFont="1" applyFill="1" applyBorder="1" applyProtection="1">
      <protection locked="0"/>
    </xf>
    <xf numFmtId="0" fontId="2" fillId="0" borderId="0" xfId="3" applyFont="1" applyFill="1" applyBorder="1" applyAlignment="1" applyProtection="1">
      <alignment horizontal="right" vertical="center" wrapText="1"/>
      <protection locked="0"/>
    </xf>
    <xf numFmtId="0" fontId="2" fillId="0" borderId="0" xfId="3" applyFont="1" applyFill="1" applyBorder="1" applyAlignment="1" applyProtection="1">
      <alignment vertical="center"/>
      <protection locked="0"/>
    </xf>
    <xf numFmtId="0" fontId="2" fillId="0" borderId="0" xfId="3" applyFont="1" applyFill="1" applyBorder="1" applyAlignment="1" applyProtection="1">
      <alignment horizontal="left" vertical="center"/>
      <protection locked="0"/>
    </xf>
    <xf numFmtId="0" fontId="6" fillId="0" borderId="0" xfId="3" applyFont="1" applyFill="1" applyBorder="1" applyAlignment="1" applyProtection="1">
      <alignment horizontal="right" vertical="center"/>
      <protection locked="0"/>
    </xf>
    <xf numFmtId="0" fontId="6" fillId="0" borderId="0" xfId="3" applyFont="1" applyFill="1" applyBorder="1" applyAlignment="1" applyProtection="1">
      <alignment horizontal="left" vertical="center"/>
      <protection locked="0"/>
    </xf>
    <xf numFmtId="0" fontId="6" fillId="0" borderId="0" xfId="3" applyFont="1" applyFill="1" applyBorder="1" applyAlignment="1" applyProtection="1">
      <alignment vertical="center"/>
      <protection locked="0"/>
    </xf>
    <xf numFmtId="0" fontId="6" fillId="0" borderId="0" xfId="3" applyFont="1" applyFill="1" applyBorder="1" applyAlignment="1" applyProtection="1">
      <alignment horizontal="center" vertical="center"/>
      <protection locked="0"/>
    </xf>
    <xf numFmtId="0" fontId="3" fillId="0" borderId="0" xfId="3" applyFont="1" applyFill="1" applyAlignment="1" applyProtection="1">
      <alignment horizontal="right" vertical="justify" wrapText="1"/>
      <protection locked="0"/>
    </xf>
    <xf numFmtId="0" fontId="3" fillId="0" borderId="0" xfId="3" applyFont="1" applyFill="1" applyAlignment="1" applyProtection="1">
      <alignment vertical="justify" wrapText="1"/>
      <protection locked="0"/>
    </xf>
    <xf numFmtId="0" fontId="3" fillId="0" borderId="0" xfId="3" applyFont="1" applyFill="1" applyProtection="1">
      <protection locked="0"/>
    </xf>
    <xf numFmtId="0" fontId="3" fillId="0" borderId="1" xfId="3" applyFont="1" applyFill="1" applyBorder="1" applyAlignment="1" applyProtection="1">
      <alignment horizontal="right" vertical="center"/>
      <protection locked="0"/>
    </xf>
    <xf numFmtId="0" fontId="3" fillId="0" borderId="1" xfId="3" applyFont="1" applyFill="1" applyBorder="1" applyAlignment="1" applyProtection="1">
      <alignment vertical="center"/>
      <protection locked="0"/>
    </xf>
    <xf numFmtId="0" fontId="3" fillId="0" borderId="0" xfId="3" applyFont="1" applyFill="1" applyBorder="1" applyAlignment="1" applyProtection="1">
      <alignment horizontal="right" vertical="center"/>
      <protection locked="0"/>
    </xf>
    <xf numFmtId="0" fontId="3" fillId="0" borderId="0" xfId="3" applyFont="1" applyFill="1" applyAlignment="1" applyProtection="1">
      <alignment horizontal="right" vertical="center"/>
      <protection locked="0"/>
    </xf>
    <xf numFmtId="0" fontId="3" fillId="0" borderId="2" xfId="3" applyFont="1" applyFill="1" applyBorder="1" applyAlignment="1" applyProtection="1">
      <alignment horizontal="right" vertical="center"/>
      <protection locked="0"/>
    </xf>
    <xf numFmtId="0" fontId="3" fillId="0" borderId="0" xfId="3" applyFont="1" applyFill="1" applyAlignment="1" applyProtection="1">
      <alignment horizontal="left" vertical="center"/>
      <protection locked="0"/>
    </xf>
    <xf numFmtId="0" fontId="2" fillId="0" borderId="0" xfId="3" applyFont="1" applyFill="1" applyAlignment="1" applyProtection="1">
      <alignment horizontal="right" vertical="center"/>
      <protection locked="0"/>
    </xf>
    <xf numFmtId="0" fontId="3" fillId="0" borderId="0" xfId="3" applyFont="1" applyFill="1" applyBorder="1" applyAlignment="1" applyProtection="1">
      <alignment horizontal="right" vertical="center"/>
    </xf>
    <xf numFmtId="0" fontId="3" fillId="0" borderId="5" xfId="3" applyFont="1" applyFill="1" applyBorder="1" applyAlignment="1" applyProtection="1">
      <alignment horizontal="right" vertical="center"/>
    </xf>
    <xf numFmtId="0" fontId="3" fillId="0" borderId="5" xfId="3" applyFont="1" applyFill="1" applyBorder="1" applyAlignment="1" applyProtection="1">
      <alignment vertical="center"/>
    </xf>
    <xf numFmtId="0" fontId="3" fillId="0" borderId="0" xfId="3" applyFont="1" applyFill="1" applyAlignment="1" applyProtection="1">
      <alignment vertical="center"/>
    </xf>
    <xf numFmtId="0" fontId="3" fillId="0" borderId="5" xfId="3" applyFont="1" applyFill="1" applyBorder="1" applyAlignment="1" applyProtection="1">
      <alignment horizontal="right" vertical="center"/>
      <protection locked="0"/>
    </xf>
    <xf numFmtId="0" fontId="3" fillId="0" borderId="5" xfId="3" applyFont="1" applyFill="1" applyBorder="1" applyAlignment="1" applyProtection="1">
      <alignment horizontal="left" vertical="center"/>
      <protection locked="0"/>
    </xf>
    <xf numFmtId="0" fontId="3" fillId="0" borderId="6" xfId="3" applyFont="1" applyFill="1" applyBorder="1" applyAlignment="1" applyProtection="1">
      <alignment vertical="center"/>
    </xf>
    <xf numFmtId="0" fontId="3" fillId="0" borderId="6" xfId="3" applyNumberFormat="1" applyFont="1" applyFill="1" applyBorder="1" applyAlignment="1" applyProtection="1">
      <alignment vertical="center"/>
    </xf>
    <xf numFmtId="0" fontId="3" fillId="0" borderId="3" xfId="3" applyFont="1" applyFill="1" applyBorder="1" applyAlignment="1" applyProtection="1">
      <alignment horizontal="right" vertical="center"/>
      <protection locked="0"/>
    </xf>
    <xf numFmtId="0" fontId="2" fillId="0" borderId="3" xfId="3" applyFont="1" applyFill="1" applyBorder="1" applyAlignment="1" applyProtection="1">
      <alignment horizontal="left" vertical="center" wrapText="1"/>
      <protection locked="0"/>
    </xf>
    <xf numFmtId="0" fontId="3" fillId="0" borderId="3" xfId="3" applyFont="1" applyFill="1" applyBorder="1" applyAlignment="1" applyProtection="1">
      <alignment vertical="center"/>
    </xf>
    <xf numFmtId="0" fontId="2" fillId="0" borderId="7" xfId="3" applyFont="1" applyFill="1" applyBorder="1" applyAlignment="1" applyProtection="1">
      <alignment horizontal="right" vertical="center"/>
      <protection locked="0"/>
    </xf>
    <xf numFmtId="0" fontId="2" fillId="0" borderId="7" xfId="3" applyFont="1" applyFill="1" applyBorder="1" applyAlignment="1" applyProtection="1">
      <alignment horizontal="left" vertical="center"/>
      <protection locked="0"/>
    </xf>
    <xf numFmtId="0" fontId="3" fillId="0" borderId="7" xfId="3" applyFont="1" applyFill="1" applyBorder="1" applyAlignment="1" applyProtection="1">
      <alignment vertical="center"/>
      <protection locked="0"/>
    </xf>
    <xf numFmtId="0" fontId="3" fillId="0" borderId="0" xfId="3" applyFont="1" applyFill="1" applyAlignment="1" applyProtection="1">
      <alignment horizontal="right" vertical="center"/>
    </xf>
    <xf numFmtId="0" fontId="2" fillId="0" borderId="3" xfId="3" applyFont="1" applyFill="1" applyBorder="1" applyAlignment="1" applyProtection="1">
      <alignment vertical="center"/>
    </xf>
    <xf numFmtId="0" fontId="2" fillId="0" borderId="5" xfId="3" applyFont="1" applyFill="1" applyBorder="1" applyAlignment="1" applyProtection="1">
      <alignment horizontal="left" vertical="center"/>
      <protection locked="0"/>
    </xf>
    <xf numFmtId="0" fontId="2" fillId="0" borderId="5" xfId="3" applyFont="1" applyFill="1" applyBorder="1" applyAlignment="1" applyProtection="1">
      <alignment vertical="center"/>
    </xf>
    <xf numFmtId="0" fontId="3" fillId="0" borderId="6" xfId="3" applyFont="1" applyFill="1" applyBorder="1" applyAlignment="1" applyProtection="1">
      <alignment horizontal="right" vertical="center"/>
      <protection locked="0"/>
    </xf>
    <xf numFmtId="0" fontId="2" fillId="0" borderId="6" xfId="3" applyFont="1" applyFill="1" applyBorder="1" applyAlignment="1" applyProtection="1">
      <alignment horizontal="left" vertical="center"/>
      <protection locked="0"/>
    </xf>
    <xf numFmtId="0" fontId="2" fillId="0" borderId="6" xfId="3" applyFont="1" applyFill="1" applyBorder="1" applyAlignment="1" applyProtection="1">
      <alignment horizontal="right" vertical="center"/>
    </xf>
    <xf numFmtId="0" fontId="2" fillId="0" borderId="6" xfId="3" applyFont="1" applyFill="1" applyBorder="1" applyAlignment="1" applyProtection="1">
      <alignment vertical="center"/>
    </xf>
    <xf numFmtId="0" fontId="2" fillId="0" borderId="3" xfId="3" applyFont="1" applyFill="1" applyBorder="1" applyAlignment="1" applyProtection="1">
      <alignment horizontal="left" vertical="center"/>
      <protection locked="0"/>
    </xf>
    <xf numFmtId="0" fontId="2" fillId="0" borderId="3" xfId="3" applyFont="1" applyFill="1" applyBorder="1" applyAlignment="1" applyProtection="1">
      <alignment horizontal="right" vertical="center"/>
    </xf>
    <xf numFmtId="0" fontId="2" fillId="0" borderId="0" xfId="3" applyFont="1" applyFill="1" applyBorder="1" applyAlignment="1" applyProtection="1">
      <alignment horizontal="right" vertical="center"/>
      <protection locked="0"/>
    </xf>
    <xf numFmtId="0" fontId="3" fillId="0" borderId="0" xfId="3" applyFont="1" applyFill="1" applyBorder="1" applyAlignment="1" applyProtection="1">
      <alignment vertical="center"/>
    </xf>
    <xf numFmtId="0" fontId="3" fillId="0" borderId="0" xfId="3" applyNumberFormat="1" applyFont="1" applyFill="1" applyBorder="1" applyAlignment="1" applyProtection="1">
      <alignment vertical="center"/>
    </xf>
    <xf numFmtId="0" fontId="4" fillId="0" borderId="0" xfId="3" applyFont="1" applyFill="1" applyBorder="1" applyAlignment="1" applyProtection="1">
      <alignment horizontal="right" vertical="center"/>
      <protection locked="0"/>
    </xf>
    <xf numFmtId="0" fontId="3" fillId="0" borderId="8" xfId="3" applyFont="1" applyFill="1" applyBorder="1" applyAlignment="1" applyProtection="1">
      <alignment horizontal="right" vertical="center"/>
      <protection locked="0"/>
    </xf>
    <xf numFmtId="0" fontId="4" fillId="0" borderId="9" xfId="3" applyFont="1" applyFill="1" applyBorder="1" applyAlignment="1" applyProtection="1">
      <alignment horizontal="right" vertical="center"/>
      <protection locked="0"/>
    </xf>
    <xf numFmtId="0" fontId="2" fillId="0" borderId="10" xfId="3" applyFont="1" applyFill="1" applyBorder="1" applyAlignment="1" applyProtection="1">
      <alignment horizontal="right" vertical="center"/>
      <protection locked="0"/>
    </xf>
    <xf numFmtId="0" fontId="3" fillId="0" borderId="11" xfId="3" applyNumberFormat="1" applyFont="1" applyFill="1" applyBorder="1" applyAlignment="1" applyProtection="1">
      <alignment vertical="center"/>
      <protection locked="0"/>
    </xf>
    <xf numFmtId="0" fontId="3" fillId="0" borderId="10" xfId="3" applyFont="1" applyFill="1" applyBorder="1" applyAlignment="1" applyProtection="1">
      <alignment horizontal="right" vertical="center"/>
      <protection locked="0"/>
    </xf>
    <xf numFmtId="0" fontId="3" fillId="0" borderId="11" xfId="3" applyNumberFormat="1" applyFont="1" applyFill="1" applyBorder="1" applyAlignment="1">
      <alignment vertical="top"/>
    </xf>
    <xf numFmtId="0" fontId="2" fillId="0" borderId="4" xfId="3" applyNumberFormat="1" applyFont="1" applyFill="1" applyBorder="1" applyAlignment="1" applyProtection="1">
      <alignment vertical="center"/>
    </xf>
    <xf numFmtId="0" fontId="2" fillId="0" borderId="11" xfId="3" applyNumberFormat="1" applyFont="1" applyFill="1" applyBorder="1" applyAlignment="1" applyProtection="1">
      <alignment vertical="center"/>
      <protection locked="0"/>
    </xf>
    <xf numFmtId="0" fontId="2" fillId="0" borderId="8" xfId="3" applyFont="1" applyFill="1" applyBorder="1" applyAlignment="1" applyProtection="1">
      <alignment horizontal="right" vertical="center"/>
      <protection locked="0"/>
    </xf>
    <xf numFmtId="0" fontId="3" fillId="0" borderId="7" xfId="3" applyFont="1" applyFill="1" applyBorder="1" applyAlignment="1" applyProtection="1">
      <alignment horizontal="left" vertical="center"/>
      <protection locked="0"/>
    </xf>
    <xf numFmtId="0" fontId="2" fillId="0" borderId="7" xfId="3" applyFont="1" applyFill="1" applyBorder="1" applyAlignment="1" applyProtection="1">
      <alignment vertical="center"/>
      <protection locked="0"/>
    </xf>
    <xf numFmtId="0" fontId="3" fillId="0" borderId="13" xfId="3" applyFont="1" applyFill="1" applyBorder="1" applyAlignment="1" applyProtection="1">
      <alignment horizontal="right" vertical="center"/>
      <protection locked="0"/>
    </xf>
    <xf numFmtId="0" fontId="3" fillId="0" borderId="5" xfId="3" applyFont="1" applyFill="1" applyBorder="1" applyAlignment="1" applyProtection="1">
      <alignment vertical="center"/>
      <protection locked="0"/>
    </xf>
    <xf numFmtId="0" fontId="3" fillId="0" borderId="14" xfId="3" applyNumberFormat="1" applyFont="1" applyFill="1" applyBorder="1" applyAlignment="1" applyProtection="1">
      <alignment vertical="center"/>
      <protection locked="0"/>
    </xf>
    <xf numFmtId="0" fontId="3" fillId="0" borderId="11" xfId="3" applyNumberFormat="1" applyFont="1" applyFill="1" applyBorder="1" applyAlignment="1" applyProtection="1">
      <alignment horizontal="right" vertical="center"/>
      <protection locked="0"/>
    </xf>
    <xf numFmtId="0" fontId="2" fillId="0" borderId="13" xfId="3" applyFont="1" applyFill="1" applyBorder="1" applyAlignment="1" applyProtection="1">
      <alignment horizontal="right" vertical="center"/>
      <protection locked="0"/>
    </xf>
    <xf numFmtId="0" fontId="3" fillId="0" borderId="7" xfId="3" applyFont="1" applyFill="1" applyBorder="1" applyAlignment="1" applyProtection="1">
      <alignment horizontal="right" vertical="center"/>
      <protection locked="0"/>
    </xf>
    <xf numFmtId="0" fontId="3" fillId="0" borderId="9" xfId="3" applyNumberFormat="1" applyFont="1" applyFill="1" applyBorder="1" applyAlignment="1" applyProtection="1">
      <alignment vertical="center"/>
      <protection locked="0"/>
    </xf>
    <xf numFmtId="0" fontId="2" fillId="0" borderId="7" xfId="3" applyFont="1" applyFill="1" applyBorder="1" applyAlignment="1" applyProtection="1">
      <alignment horizontal="center" vertical="center"/>
      <protection locked="0"/>
    </xf>
    <xf numFmtId="0" fontId="2" fillId="0" borderId="9" xfId="3" applyNumberFormat="1" applyFont="1" applyFill="1" applyBorder="1" applyAlignment="1" applyProtection="1">
      <alignment vertical="center"/>
      <protection locked="0"/>
    </xf>
    <xf numFmtId="0" fontId="2" fillId="0" borderId="9" xfId="3" applyNumberFormat="1" applyFont="1" applyFill="1" applyBorder="1" applyAlignment="1" applyProtection="1">
      <alignment vertical="center"/>
    </xf>
    <xf numFmtId="0" fontId="3" fillId="0" borderId="11" xfId="3" applyFont="1" applyFill="1" applyBorder="1" applyAlignment="1" applyProtection="1">
      <alignment horizontal="right" vertical="center"/>
      <protection locked="0"/>
    </xf>
    <xf numFmtId="0" fontId="2" fillId="0" borderId="6" xfId="3" applyNumberFormat="1" applyFont="1" applyFill="1" applyBorder="1" applyAlignment="1" applyProtection="1">
      <alignment horizontal="right" vertical="center"/>
      <protection locked="0"/>
    </xf>
    <xf numFmtId="0" fontId="3" fillId="0" borderId="6" xfId="3" applyFont="1" applyFill="1" applyBorder="1" applyAlignment="1" applyProtection="1">
      <alignment vertical="center"/>
      <protection locked="0"/>
    </xf>
    <xf numFmtId="0" fontId="2" fillId="0" borderId="4" xfId="3" applyNumberFormat="1" applyFont="1" applyFill="1" applyBorder="1" applyAlignment="1" applyProtection="1">
      <alignment horizontal="right" vertical="center"/>
    </xf>
    <xf numFmtId="0" fontId="3" fillId="0" borderId="7" xfId="3" applyFont="1" applyFill="1" applyBorder="1" applyAlignment="1" applyProtection="1">
      <alignment horizontal="center" vertical="center"/>
      <protection locked="0"/>
    </xf>
    <xf numFmtId="2" fontId="3" fillId="0" borderId="7" xfId="3" applyNumberFormat="1" applyFont="1" applyFill="1" applyBorder="1" applyAlignment="1" applyProtection="1">
      <alignment horizontal="right" vertical="center"/>
      <protection locked="0"/>
    </xf>
    <xf numFmtId="2" fontId="3" fillId="0" borderId="0" xfId="3" applyNumberFormat="1" applyFont="1" applyFill="1" applyBorder="1" applyAlignment="1" applyProtection="1">
      <alignment horizontal="right" vertical="center"/>
      <protection locked="0"/>
    </xf>
    <xf numFmtId="0" fontId="4" fillId="0" borderId="1" xfId="3" applyFont="1" applyFill="1" applyBorder="1" applyAlignment="1" applyProtection="1">
      <alignment horizontal="right" vertical="center"/>
      <protection locked="0"/>
    </xf>
    <xf numFmtId="0" fontId="3" fillId="0" borderId="0" xfId="3" applyFont="1" applyFill="1" applyAlignment="1" applyProtection="1">
      <alignment horizontal="right" vertical="top"/>
      <protection locked="0"/>
    </xf>
    <xf numFmtId="0" fontId="3" fillId="0" borderId="0" xfId="3" applyFont="1" applyFill="1" applyAlignment="1" applyProtection="1">
      <alignment horizontal="left" vertical="top"/>
      <protection locked="0"/>
    </xf>
    <xf numFmtId="0" fontId="3" fillId="0" borderId="0" xfId="3" applyFont="1" applyFill="1" applyAlignment="1" applyProtection="1"/>
    <xf numFmtId="0" fontId="3" fillId="0" borderId="0" xfId="3" applyFont="1" applyFill="1" applyAlignment="1" applyProtection="1">
      <protection locked="0"/>
    </xf>
    <xf numFmtId="0" fontId="3" fillId="0" borderId="0" xfId="3" applyFont="1" applyFill="1" applyAlignment="1" applyProtection="1">
      <alignment horizontal="left" vertical="top" wrapText="1"/>
      <protection locked="0"/>
    </xf>
    <xf numFmtId="0" fontId="2" fillId="0" borderId="0" xfId="3" applyFont="1" applyFill="1" applyAlignment="1" applyProtection="1">
      <alignment horizontal="left" vertical="top"/>
      <protection locked="0"/>
    </xf>
    <xf numFmtId="0" fontId="2" fillId="0" borderId="0" xfId="3" applyFont="1" applyFill="1" applyAlignment="1" applyProtection="1">
      <alignment horizontal="right" vertical="top"/>
      <protection locked="0"/>
    </xf>
    <xf numFmtId="165" fontId="3" fillId="0" borderId="0" xfId="3" applyNumberFormat="1" applyFont="1" applyFill="1" applyAlignment="1" applyProtection="1">
      <alignment horizontal="right" vertical="top"/>
      <protection locked="0"/>
    </xf>
    <xf numFmtId="49" fontId="3" fillId="0" borderId="0" xfId="3" applyNumberFormat="1" applyFont="1" applyFill="1" applyAlignment="1" applyProtection="1">
      <alignment horizontal="right" vertical="top"/>
      <protection locked="0"/>
    </xf>
    <xf numFmtId="0" fontId="2" fillId="0" borderId="0" xfId="3" applyFont="1" applyFill="1" applyBorder="1" applyAlignment="1" applyProtection="1">
      <alignment horizontal="right" vertical="top"/>
      <protection locked="0"/>
    </xf>
    <xf numFmtId="0" fontId="2" fillId="0" borderId="0" xfId="3" applyFont="1" applyFill="1" applyBorder="1" applyAlignment="1" applyProtection="1">
      <alignment horizontal="left" vertical="top"/>
      <protection locked="0"/>
    </xf>
    <xf numFmtId="0" fontId="3" fillId="0" borderId="5" xfId="3" applyFont="1" applyFill="1" applyBorder="1" applyAlignment="1" applyProtection="1">
      <alignment horizontal="right" vertical="top"/>
      <protection locked="0"/>
    </xf>
    <xf numFmtId="0" fontId="3" fillId="0" borderId="5" xfId="3" applyFont="1" applyFill="1" applyBorder="1" applyAlignment="1" applyProtection="1">
      <alignment horizontal="left" vertical="top"/>
      <protection locked="0"/>
    </xf>
    <xf numFmtId="0" fontId="2" fillId="0" borderId="0" xfId="3" applyFont="1" applyFill="1" applyProtection="1">
      <protection locked="0"/>
    </xf>
    <xf numFmtId="0" fontId="3" fillId="0" borderId="0" xfId="3" applyFont="1" applyFill="1" applyBorder="1" applyAlignment="1" applyProtection="1">
      <alignment horizontal="right" vertical="top"/>
      <protection locked="0"/>
    </xf>
    <xf numFmtId="0" fontId="3" fillId="0" borderId="0" xfId="3" applyFont="1" applyFill="1" applyAlignment="1" applyProtection="1">
      <alignment horizontal="left" vertical="center" wrapText="1"/>
      <protection locked="0"/>
    </xf>
    <xf numFmtId="49" fontId="3" fillId="0" borderId="0" xfId="3" applyNumberFormat="1" applyFont="1" applyFill="1" applyAlignment="1" applyProtection="1">
      <alignment horizontal="right" vertical="center"/>
      <protection locked="0"/>
    </xf>
    <xf numFmtId="0" fontId="3" fillId="0" borderId="0" xfId="3" applyFont="1" applyFill="1" applyBorder="1" applyAlignment="1" applyProtection="1">
      <alignment horizontal="right" vertical="center" wrapText="1"/>
      <protection locked="0"/>
    </xf>
    <xf numFmtId="0" fontId="3" fillId="0" borderId="0" xfId="3" applyFont="1" applyFill="1" applyBorder="1" applyAlignment="1" applyProtection="1"/>
    <xf numFmtId="165" fontId="3" fillId="0" borderId="0" xfId="3" applyNumberFormat="1" applyFont="1" applyFill="1" applyAlignment="1" applyProtection="1">
      <alignment horizontal="right" vertical="top" wrapText="1"/>
      <protection locked="0"/>
    </xf>
    <xf numFmtId="0" fontId="3" fillId="0" borderId="7" xfId="3" applyFont="1" applyFill="1" applyBorder="1" applyAlignment="1" applyProtection="1">
      <alignment horizontal="right" vertical="center" wrapText="1"/>
      <protection locked="0"/>
    </xf>
    <xf numFmtId="0" fontId="3" fillId="0" borderId="7" xfId="3" applyFont="1" applyFill="1" applyBorder="1" applyAlignment="1" applyProtection="1">
      <alignment vertical="center" wrapText="1"/>
      <protection locked="0"/>
    </xf>
    <xf numFmtId="0" fontId="3" fillId="0" borderId="0" xfId="3" applyFont="1" applyFill="1" applyBorder="1" applyAlignment="1" applyProtection="1">
      <alignment horizontal="left" vertical="center" wrapText="1"/>
      <protection locked="0"/>
    </xf>
    <xf numFmtId="0" fontId="3" fillId="0" borderId="5" xfId="3" applyFont="1" applyFill="1" applyBorder="1" applyAlignment="1" applyProtection="1">
      <alignment horizontal="right" vertical="center" wrapText="1"/>
      <protection locked="0"/>
    </xf>
    <xf numFmtId="0" fontId="3" fillId="0" borderId="5" xfId="3" applyFont="1" applyFill="1" applyBorder="1" applyAlignment="1" applyProtection="1">
      <alignment horizontal="left" vertical="center" wrapText="1"/>
      <protection locked="0"/>
    </xf>
    <xf numFmtId="0" fontId="3" fillId="0" borderId="0" xfId="3" applyFont="1" applyFill="1" applyAlignment="1" applyProtection="1">
      <alignment horizontal="right" vertical="center" wrapText="1"/>
      <protection locked="0"/>
    </xf>
    <xf numFmtId="0" fontId="2" fillId="0" borderId="0" xfId="3" applyFont="1" applyFill="1" applyBorder="1" applyAlignment="1" applyProtection="1">
      <alignment vertical="center"/>
    </xf>
    <xf numFmtId="0" fontId="3" fillId="0" borderId="0" xfId="3" applyFont="1" applyFill="1" applyBorder="1" applyAlignment="1" applyProtection="1">
      <alignment horizontal="right" vertical="top" wrapText="1"/>
      <protection locked="0"/>
    </xf>
    <xf numFmtId="0" fontId="3" fillId="0" borderId="0" xfId="3" applyFont="1" applyFill="1" applyBorder="1" applyAlignment="1" applyProtection="1">
      <alignment horizontal="left" vertical="top" wrapText="1"/>
      <protection locked="0"/>
    </xf>
    <xf numFmtId="0" fontId="3" fillId="0" borderId="0" xfId="3" applyFont="1" applyFill="1" applyAlignment="1" applyProtection="1">
      <alignment horizontal="right" vertical="top" wrapText="1"/>
      <protection locked="0"/>
    </xf>
    <xf numFmtId="0" fontId="2" fillId="0" borderId="0" xfId="3" applyFont="1" applyFill="1" applyAlignment="1" applyProtection="1">
      <alignment horizontal="left" vertical="center" wrapText="1"/>
      <protection locked="0"/>
    </xf>
    <xf numFmtId="0" fontId="2" fillId="0" borderId="1" xfId="3" applyFont="1" applyFill="1" applyBorder="1" applyAlignment="1" applyProtection="1">
      <alignment vertical="center"/>
    </xf>
    <xf numFmtId="0" fontId="3" fillId="0" borderId="2" xfId="3" applyFont="1" applyFill="1" applyBorder="1" applyAlignment="1" applyProtection="1">
      <alignment horizontal="fill" vertical="center"/>
      <protection locked="0"/>
    </xf>
    <xf numFmtId="0" fontId="3" fillId="0" borderId="0" xfId="3" applyFont="1" applyFill="1" applyAlignment="1" applyProtection="1">
      <alignment horizontal="right"/>
      <protection locked="0"/>
    </xf>
    <xf numFmtId="0" fontId="3" fillId="0" borderId="0" xfId="3" applyFont="1" applyFill="1" applyBorder="1" applyAlignment="1" applyProtection="1">
      <alignment horizontal="center" vertical="center"/>
      <protection locked="0"/>
    </xf>
    <xf numFmtId="0" fontId="2" fillId="0" borderId="0" xfId="3" applyFont="1" applyFill="1" applyAlignment="1" applyProtection="1">
      <alignment horizontal="center" vertical="center"/>
      <protection locked="0"/>
    </xf>
    <xf numFmtId="0" fontId="2" fillId="0" borderId="0" xfId="3" applyFont="1" applyFill="1" applyAlignment="1" applyProtection="1">
      <alignment horizontal="left" vertical="center"/>
      <protection locked="0"/>
    </xf>
    <xf numFmtId="0" fontId="3" fillId="0" borderId="0" xfId="3" applyFont="1" applyFill="1" applyBorder="1" applyAlignment="1" applyProtection="1">
      <alignment horizontal="left" vertical="center"/>
      <protection locked="0"/>
    </xf>
    <xf numFmtId="0" fontId="2" fillId="0" borderId="6" xfId="3" applyFont="1" applyFill="1" applyBorder="1" applyAlignment="1" applyProtection="1">
      <alignment horizontal="right" vertical="center"/>
      <protection locked="0"/>
    </xf>
    <xf numFmtId="0" fontId="2" fillId="0" borderId="0" xfId="3" applyFont="1" applyFill="1" applyBorder="1" applyAlignment="1" applyProtection="1">
      <alignment horizontal="left" vertical="center" wrapText="1"/>
      <protection locked="0"/>
    </xf>
    <xf numFmtId="0" fontId="2" fillId="0" borderId="11" xfId="3" applyFont="1" applyFill="1" applyBorder="1" applyAlignment="1" applyProtection="1">
      <alignment horizontal="left" vertical="center" wrapText="1"/>
      <protection locked="0"/>
    </xf>
    <xf numFmtId="0" fontId="3" fillId="0" borderId="0" xfId="3" applyFont="1" applyFill="1" applyBorder="1" applyAlignment="1" applyProtection="1">
      <alignment vertical="center"/>
      <protection locked="0"/>
    </xf>
    <xf numFmtId="0" fontId="2" fillId="0" borderId="0" xfId="3" applyFont="1" applyFill="1" applyBorder="1" applyAlignment="1" applyProtection="1">
      <alignment horizontal="center" vertical="center"/>
      <protection locked="0"/>
    </xf>
    <xf numFmtId="0" fontId="3" fillId="0" borderId="0" xfId="3" applyFont="1" applyFill="1" applyAlignment="1" applyProtection="1">
      <alignment vertical="center"/>
      <protection locked="0"/>
    </xf>
    <xf numFmtId="0" fontId="2" fillId="0" borderId="6" xfId="3" applyFont="1" applyFill="1" applyBorder="1" applyAlignment="1" applyProtection="1">
      <alignment vertical="center"/>
      <protection locked="0"/>
    </xf>
    <xf numFmtId="0" fontId="2" fillId="0" borderId="6" xfId="3" applyFont="1" applyFill="1" applyBorder="1" applyAlignment="1" applyProtection="1">
      <alignment horizontal="left" vertical="center" wrapText="1"/>
      <protection locked="0"/>
    </xf>
    <xf numFmtId="0" fontId="2" fillId="0" borderId="5" xfId="1" applyNumberFormat="1" applyFont="1" applyFill="1" applyBorder="1" applyAlignment="1" applyProtection="1">
      <alignment vertical="center"/>
    </xf>
    <xf numFmtId="0" fontId="3" fillId="0" borderId="14" xfId="3" applyNumberFormat="1" applyFont="1" applyFill="1" applyBorder="1" applyAlignment="1">
      <alignment vertical="top"/>
    </xf>
    <xf numFmtId="0" fontId="3" fillId="0" borderId="12" xfId="3" applyFont="1" applyFill="1" applyBorder="1" applyAlignment="1" applyProtection="1">
      <alignment horizontal="right" vertical="center"/>
      <protection locked="0"/>
    </xf>
    <xf numFmtId="0" fontId="3" fillId="0" borderId="6" xfId="3" applyFont="1" applyFill="1" applyBorder="1" applyAlignment="1" applyProtection="1">
      <alignment horizontal="left" vertical="center"/>
      <protection locked="0"/>
    </xf>
    <xf numFmtId="0" fontId="3" fillId="0" borderId="4" xfId="3" applyNumberFormat="1" applyFont="1" applyFill="1" applyBorder="1" applyAlignment="1" applyProtection="1">
      <alignment vertical="center"/>
      <protection locked="0"/>
    </xf>
    <xf numFmtId="0" fontId="3" fillId="0" borderId="0" xfId="3" applyNumberFormat="1" applyFont="1" applyFill="1" applyBorder="1" applyAlignment="1" applyProtection="1">
      <alignment horizontal="left" vertical="center"/>
      <protection locked="0"/>
    </xf>
    <xf numFmtId="0" fontId="3" fillId="0" borderId="4" xfId="1" applyNumberFormat="1" applyFont="1" applyFill="1" applyBorder="1" applyAlignment="1" applyProtection="1">
      <alignment horizontal="right" vertical="center" wrapText="1"/>
      <protection locked="0"/>
    </xf>
    <xf numFmtId="0" fontId="3" fillId="0" borderId="14" xfId="3" applyFont="1" applyFill="1" applyBorder="1" applyAlignment="1" applyProtection="1">
      <alignment vertical="center"/>
      <protection locked="0"/>
    </xf>
    <xf numFmtId="0" fontId="3" fillId="0" borderId="11" xfId="0" applyFont="1" applyFill="1" applyBorder="1" applyAlignment="1">
      <alignment vertical="top"/>
    </xf>
    <xf numFmtId="0" fontId="3" fillId="0" borderId="0" xfId="0" applyFont="1" applyFill="1" applyAlignment="1" applyProtection="1">
      <alignment horizontal="right" vertical="center"/>
      <protection locked="0"/>
    </xf>
    <xf numFmtId="0" fontId="3" fillId="0" borderId="0" xfId="0" applyFont="1" applyFill="1" applyAlignment="1" applyProtection="1">
      <alignment horizontal="center" vertical="center"/>
      <protection locked="0"/>
    </xf>
    <xf numFmtId="0" fontId="3" fillId="0" borderId="0" xfId="0" applyFont="1" applyFill="1" applyBorder="1" applyAlignment="1" applyProtection="1">
      <alignment horizontal="right" vertical="center"/>
      <protection locked="0"/>
    </xf>
    <xf numFmtId="0" fontId="4" fillId="2" borderId="0" xfId="0" applyFont="1" applyFill="1" applyAlignment="1">
      <alignment horizontal="center" vertical="top"/>
    </xf>
    <xf numFmtId="0" fontId="4" fillId="2" borderId="0" xfId="0" applyFont="1" applyFill="1" applyBorder="1" applyAlignment="1">
      <alignment vertical="top" wrapText="1"/>
    </xf>
    <xf numFmtId="2" fontId="4" fillId="2" borderId="0" xfId="0" applyNumberFormat="1" applyFont="1" applyFill="1" applyAlignment="1"/>
    <xf numFmtId="0" fontId="9" fillId="0" borderId="0" xfId="0" applyFont="1" applyFill="1" applyAlignment="1">
      <alignment vertical="center"/>
    </xf>
    <xf numFmtId="0" fontId="3" fillId="0" borderId="0" xfId="0" applyFont="1" applyFill="1" applyAlignment="1">
      <alignment horizontal="right" vertical="top"/>
    </xf>
    <xf numFmtId="164" fontId="3" fillId="0" borderId="0" xfId="1" applyFont="1" applyFill="1" applyAlignment="1"/>
    <xf numFmtId="0" fontId="4" fillId="2" borderId="5" xfId="0" applyFont="1" applyFill="1" applyBorder="1" applyAlignment="1">
      <alignment horizontal="center" vertical="top"/>
    </xf>
    <xf numFmtId="0" fontId="4" fillId="2" borderId="5" xfId="0" applyFont="1" applyFill="1" applyBorder="1" applyAlignment="1">
      <alignment vertical="top" wrapText="1"/>
    </xf>
    <xf numFmtId="2" fontId="4" fillId="2" borderId="5" xfId="0" applyNumberFormat="1" applyFont="1" applyFill="1" applyBorder="1" applyAlignment="1"/>
    <xf numFmtId="0" fontId="3" fillId="2" borderId="0" xfId="0" applyFont="1" applyFill="1" applyAlignment="1">
      <alignment horizontal="center" vertical="top"/>
    </xf>
    <xf numFmtId="0" fontId="3" fillId="2" borderId="0" xfId="0" applyFont="1" applyFill="1" applyBorder="1" applyAlignment="1">
      <alignment vertical="top" wrapText="1"/>
    </xf>
    <xf numFmtId="2" fontId="3" fillId="2" borderId="0" xfId="0" applyNumberFormat="1" applyFont="1" applyFill="1" applyAlignment="1"/>
    <xf numFmtId="0" fontId="4" fillId="2" borderId="0" xfId="0" applyFont="1" applyFill="1" applyBorder="1" applyAlignment="1">
      <alignment horizontal="center" vertical="top"/>
    </xf>
    <xf numFmtId="2" fontId="4" fillId="2" borderId="0" xfId="0" applyNumberFormat="1" applyFont="1" applyFill="1" applyBorder="1" applyAlignment="1"/>
    <xf numFmtId="0" fontId="4" fillId="2" borderId="0" xfId="0" applyFont="1" applyFill="1" applyAlignment="1">
      <alignment vertical="top" wrapText="1"/>
    </xf>
    <xf numFmtId="164" fontId="4" fillId="2" borderId="0" xfId="1" applyFont="1" applyFill="1" applyAlignment="1">
      <alignment horizontal="right" wrapText="1"/>
    </xf>
    <xf numFmtId="0" fontId="4" fillId="0" borderId="0" xfId="0" applyFont="1" applyFill="1" applyBorder="1" applyAlignment="1">
      <alignment horizontal="center" vertical="top"/>
    </xf>
    <xf numFmtId="0" fontId="4" fillId="0" borderId="1" xfId="0" applyFont="1" applyFill="1" applyBorder="1" applyAlignment="1">
      <alignment horizontal="center" vertical="top"/>
    </xf>
    <xf numFmtId="0" fontId="4" fillId="0" borderId="1" xfId="0" applyFont="1" applyFill="1" applyBorder="1" applyAlignment="1">
      <alignment horizontal="left" vertical="center" wrapText="1"/>
    </xf>
    <xf numFmtId="0" fontId="2" fillId="0" borderId="0" xfId="0" applyFont="1" applyFill="1" applyAlignment="1" applyProtection="1">
      <alignment horizontal="center"/>
      <protection locked="0"/>
    </xf>
    <xf numFmtId="0" fontId="2" fillId="0" borderId="1" xfId="0" applyFont="1" applyFill="1" applyBorder="1" applyAlignment="1" applyProtection="1">
      <alignment horizontal="center" vertical="center"/>
      <protection locked="0"/>
    </xf>
    <xf numFmtId="0" fontId="2" fillId="0" borderId="0" xfId="0" applyFont="1" applyFill="1" applyBorder="1" applyAlignment="1" applyProtection="1">
      <alignment horizontal="left" vertical="center"/>
      <protection locked="0"/>
    </xf>
    <xf numFmtId="0" fontId="3" fillId="0" borderId="0" xfId="3" applyFont="1" applyFill="1" applyAlignment="1" applyProtection="1">
      <alignment horizontal="justify" vertical="center" wrapText="1"/>
      <protection locked="0"/>
    </xf>
    <xf numFmtId="0" fontId="3" fillId="0" borderId="0" xfId="3" applyFont="1" applyFill="1" applyAlignment="1" applyProtection="1">
      <alignment horizontal="justify" vertical="center"/>
      <protection locked="0"/>
    </xf>
    <xf numFmtId="0" fontId="3" fillId="0" borderId="2" xfId="3" applyFont="1" applyFill="1" applyBorder="1" applyAlignment="1" applyProtection="1">
      <alignment horizontal="center" vertical="center" wrapText="1"/>
      <protection locked="0"/>
    </xf>
    <xf numFmtId="0" fontId="3" fillId="0" borderId="0" xfId="3" applyFont="1" applyFill="1" applyBorder="1" applyAlignment="1" applyProtection="1">
      <alignment horizontal="center" vertical="center"/>
      <protection locked="0"/>
    </xf>
    <xf numFmtId="0" fontId="3" fillId="0" borderId="1" xfId="3" applyFont="1" applyFill="1" applyBorder="1" applyAlignment="1" applyProtection="1">
      <alignment horizontal="center" vertical="center"/>
      <protection locked="0"/>
    </xf>
    <xf numFmtId="0" fontId="2" fillId="0" borderId="0" xfId="3" applyFont="1" applyFill="1" applyAlignment="1" applyProtection="1">
      <alignment horizontal="center" vertical="center"/>
      <protection locked="0"/>
    </xf>
    <xf numFmtId="0" fontId="2" fillId="0" borderId="0" xfId="3" applyFont="1" applyFill="1" applyAlignment="1" applyProtection="1">
      <alignment horizontal="left" vertical="center"/>
      <protection locked="0"/>
    </xf>
    <xf numFmtId="0" fontId="3" fillId="0" borderId="0" xfId="3" applyFont="1" applyFill="1" applyAlignment="1" applyProtection="1">
      <alignment horizontal="justify" vertical="justify" wrapText="1"/>
      <protection locked="0"/>
    </xf>
    <xf numFmtId="0" fontId="2" fillId="0" borderId="0" xfId="0" applyFont="1" applyFill="1" applyAlignment="1">
      <alignment horizontal="center" vertical="center"/>
    </xf>
    <xf numFmtId="0" fontId="3" fillId="0" borderId="2" xfId="0" applyFont="1" applyFill="1" applyBorder="1" applyAlignment="1" applyProtection="1">
      <alignment horizontal="center" vertical="center" wrapText="1"/>
      <protection locked="0"/>
    </xf>
    <xf numFmtId="0" fontId="3" fillId="0" borderId="0" xfId="0" applyFont="1" applyFill="1" applyBorder="1" applyAlignment="1" applyProtection="1">
      <alignment horizontal="center" vertical="center"/>
      <protection locked="0"/>
    </xf>
    <xf numFmtId="0" fontId="3" fillId="0" borderId="5" xfId="0" applyFont="1" applyFill="1" applyBorder="1" applyAlignment="1" applyProtection="1">
      <alignment horizontal="center" vertical="center"/>
      <protection locked="0"/>
    </xf>
    <xf numFmtId="0" fontId="3" fillId="0" borderId="2" xfId="0" applyFont="1" applyFill="1" applyBorder="1" applyAlignment="1" applyProtection="1">
      <alignment horizontal="right" vertical="center" wrapText="1"/>
      <protection locked="0"/>
    </xf>
    <xf numFmtId="0" fontId="3" fillId="0" borderId="0" xfId="0" applyFont="1" applyFill="1" applyBorder="1" applyAlignment="1" applyProtection="1">
      <alignment horizontal="right" vertical="center"/>
      <protection locked="0"/>
    </xf>
    <xf numFmtId="0" fontId="4" fillId="0" borderId="0" xfId="0" applyFont="1" applyFill="1" applyBorder="1" applyAlignment="1">
      <alignment horizontal="left" vertical="center" wrapText="1"/>
    </xf>
    <xf numFmtId="0" fontId="2" fillId="0" borderId="0" xfId="3" applyFont="1" applyFill="1" applyBorder="1" applyAlignment="1" applyProtection="1">
      <alignment horizontal="center" vertical="center"/>
      <protection locked="0"/>
    </xf>
    <xf numFmtId="0" fontId="3" fillId="0" borderId="0" xfId="3" applyFont="1" applyFill="1" applyAlignment="1" applyProtection="1">
      <alignment vertical="center"/>
      <protection locked="0"/>
    </xf>
    <xf numFmtId="0" fontId="2" fillId="0" borderId="12" xfId="3" applyFont="1" applyFill="1" applyBorder="1" applyAlignment="1" applyProtection="1">
      <alignment horizontal="right" vertical="center"/>
      <protection locked="0"/>
    </xf>
    <xf numFmtId="0" fontId="2" fillId="0" borderId="6" xfId="3" applyFont="1" applyFill="1" applyBorder="1" applyAlignment="1" applyProtection="1">
      <alignment horizontal="right" vertical="center"/>
      <protection locked="0"/>
    </xf>
    <xf numFmtId="0" fontId="2" fillId="0" borderId="0" xfId="3" applyFont="1" applyFill="1" applyBorder="1" applyAlignment="1" applyProtection="1">
      <alignment horizontal="left" vertical="center" wrapText="1"/>
      <protection locked="0"/>
    </xf>
    <xf numFmtId="0" fontId="2" fillId="0" borderId="11" xfId="3" applyFont="1" applyFill="1" applyBorder="1" applyAlignment="1" applyProtection="1">
      <alignment horizontal="left" vertical="center" wrapText="1"/>
      <protection locked="0"/>
    </xf>
    <xf numFmtId="0" fontId="3" fillId="0" borderId="0" xfId="3" applyFont="1" applyFill="1" applyBorder="1" applyAlignment="1" applyProtection="1">
      <alignment horizontal="left" vertical="center"/>
      <protection locked="0"/>
    </xf>
    <xf numFmtId="0" fontId="3" fillId="0" borderId="0" xfId="3" applyFont="1" applyFill="1" applyBorder="1" applyAlignment="1" applyProtection="1">
      <alignment horizontal="justify" vertical="center"/>
      <protection locked="0"/>
    </xf>
    <xf numFmtId="0" fontId="3" fillId="0" borderId="0" xfId="3" applyFont="1" applyFill="1" applyBorder="1" applyAlignment="1" applyProtection="1">
      <alignment vertical="center"/>
      <protection locked="0"/>
    </xf>
    <xf numFmtId="0" fontId="2" fillId="0" borderId="12" xfId="3" applyFont="1" applyFill="1" applyBorder="1" applyAlignment="1" applyProtection="1">
      <alignment horizontal="center" vertical="center"/>
      <protection locked="0"/>
    </xf>
    <xf numFmtId="0" fontId="2" fillId="0" borderId="6" xfId="3" applyFont="1" applyFill="1" applyBorder="1" applyAlignment="1" applyProtection="1">
      <alignment horizontal="center" vertical="center"/>
      <protection locked="0"/>
    </xf>
    <xf numFmtId="0" fontId="2" fillId="0" borderId="6" xfId="3" applyFont="1" applyFill="1" applyBorder="1" applyAlignment="1" applyProtection="1">
      <alignment horizontal="right" vertical="top"/>
      <protection locked="0"/>
    </xf>
    <xf numFmtId="0" fontId="2" fillId="0" borderId="1" xfId="3" applyFont="1" applyFill="1" applyBorder="1" applyAlignment="1" applyProtection="1">
      <alignment horizontal="center" vertical="center"/>
      <protection locked="0"/>
    </xf>
    <xf numFmtId="0" fontId="8" fillId="0" borderId="0" xfId="3" applyFont="1" applyFill="1" applyAlignment="1" applyProtection="1">
      <alignment horizontal="center" vertical="center"/>
      <protection locked="0"/>
    </xf>
    <xf numFmtId="0" fontId="2" fillId="0" borderId="6" xfId="3" applyFont="1" applyFill="1" applyBorder="1" applyAlignment="1" applyProtection="1">
      <alignment vertical="center"/>
      <protection locked="0"/>
    </xf>
    <xf numFmtId="0" fontId="2" fillId="0" borderId="5" xfId="3" applyFont="1" applyFill="1" applyBorder="1" applyAlignment="1" applyProtection="1">
      <alignment horizontal="left" vertical="top" wrapText="1"/>
      <protection locked="0"/>
    </xf>
    <xf numFmtId="0" fontId="2" fillId="0" borderId="3" xfId="3" applyFont="1" applyFill="1" applyBorder="1" applyAlignment="1" applyProtection="1">
      <alignment horizontal="right" vertical="center"/>
      <protection locked="0"/>
    </xf>
    <xf numFmtId="0" fontId="2" fillId="0" borderId="6" xfId="3" applyFont="1" applyFill="1" applyBorder="1" applyAlignment="1" applyProtection="1">
      <alignment horizontal="left" vertical="center" wrapText="1"/>
      <protection locked="0"/>
    </xf>
    <xf numFmtId="0" fontId="8" fillId="0" borderId="0" xfId="3" applyFont="1" applyFill="1" applyBorder="1" applyAlignment="1" applyProtection="1">
      <alignment horizontal="center" vertical="center"/>
      <protection locked="0"/>
    </xf>
    <xf numFmtId="0" fontId="2" fillId="0" borderId="6" xfId="3" applyFont="1" applyFill="1" applyBorder="1" applyAlignment="1" applyProtection="1">
      <alignment horizontal="right" vertical="center" wrapText="1"/>
      <protection locked="0"/>
    </xf>
    <xf numFmtId="0" fontId="2" fillId="0" borderId="5" xfId="3" applyFont="1" applyFill="1" applyBorder="1" applyAlignment="1" applyProtection="1">
      <alignment horizontal="right" vertical="center"/>
      <protection locked="0"/>
    </xf>
    <xf numFmtId="0" fontId="2" fillId="0" borderId="1" xfId="3" applyFont="1" applyFill="1" applyBorder="1" applyAlignment="1" applyProtection="1">
      <alignment horizontal="right" vertical="center" wrapText="1"/>
      <protection locked="0"/>
    </xf>
    <xf numFmtId="0" fontId="3" fillId="0" borderId="1" xfId="3" applyFont="1" applyFill="1" applyBorder="1" applyAlignment="1">
      <alignment horizontal="right" vertical="center" wrapText="1"/>
    </xf>
  </cellXfs>
  <cellStyles count="5">
    <cellStyle name="Comma" xfId="1" builtinId="3"/>
    <cellStyle name="Comma 2" xfId="4"/>
    <cellStyle name="Normal" xfId="0" builtinId="0"/>
    <cellStyle name="Normal 2" xfId="3"/>
    <cellStyle name="Normal_BUDGET-2000"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ahendra\AppData\Roaming\Microsoft\Excel\Dem1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Budget%20documents$/$Budgets%202002%20onward$/$Bud2014$/Dem1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Mahendra\AppData\Roaming\Microsoft\Excel\Dem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Budget%20documents$/$Budgets%202002%20onward$/$Bud2014$/Dem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Mahendra\AppData\Roaming\Microsoft\Excel\Dem2.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Budget%20documents$/$Budgets%202002%20onward$/$Bud2014$/Dem2.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Budget%20server/$Budget%20documents$/$Budgets%202002%20onward$/$Bud2015$/BUDGET_SUMMARY.xlsm"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dem18"/>
      <sheetName val="DEMAND18"/>
      <sheetName val="Sheet1"/>
      <sheetName val="Sheet2"/>
      <sheetName val="Sheet3"/>
      <sheetName val="dem15"/>
      <sheetName val="dem185"/>
      <sheetName val="dem19"/>
    </sheetNames>
    <sheetDataSet>
      <sheetData sheetId="0">
        <row r="9">
          <cell r="E9">
            <v>0</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m18"/>
      <sheetName val="DEMAND18"/>
      <sheetName val="Sheet1"/>
      <sheetName val="Sheet2"/>
      <sheetName val="Sheet3"/>
      <sheetName val="dem15"/>
      <sheetName val="dem185"/>
      <sheetName val="dem19"/>
    </sheetNames>
    <sheetDataSet>
      <sheetData sheetId="0">
        <row r="9">
          <cell r="E9">
            <v>0</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Dem1"/>
      <sheetName val="DEMAND1"/>
      <sheetName val="Sheet1"/>
      <sheetName val="Sheet2"/>
      <sheetName val="Sheet3"/>
      <sheetName val="#REF"/>
      <sheetName val="dem9"/>
      <sheetName val="d"/>
      <sheetName val="de"/>
      <sheetName val="dem"/>
      <sheetName val="dem20"/>
      <sheetName val="dem31"/>
      <sheetName val="dem381"/>
      <sheetName val="dem38"/>
      <sheetName val="dem41"/>
      <sheetName val="dem14"/>
      <sheetName val="dem43"/>
    </sheetNames>
    <sheetDataSet>
      <sheetData sheetId="0">
        <row r="7">
          <cell r="E7">
            <v>2435</v>
          </cell>
          <cell r="F7" t="str">
            <v>Other Agricultural Programmes</v>
          </cell>
        </row>
        <row r="76">
          <cell r="D76">
            <v>1404</v>
          </cell>
          <cell r="E76">
            <v>16966</v>
          </cell>
          <cell r="F76">
            <v>1880</v>
          </cell>
          <cell r="G76">
            <v>22953</v>
          </cell>
          <cell r="H76">
            <v>0</v>
          </cell>
          <cell r="I76">
            <v>0</v>
          </cell>
          <cell r="J76">
            <v>0</v>
          </cell>
          <cell r="K76">
            <v>10596</v>
          </cell>
          <cell r="L76">
            <v>10596</v>
          </cell>
        </row>
        <row r="103">
          <cell r="E103">
            <v>18</v>
          </cell>
          <cell r="F103">
            <v>0</v>
          </cell>
          <cell r="G103">
            <v>20</v>
          </cell>
          <cell r="H103">
            <v>0</v>
          </cell>
          <cell r="I103">
            <v>0</v>
          </cell>
          <cell r="J103">
            <v>0</v>
          </cell>
          <cell r="K103">
            <v>20</v>
          </cell>
          <cell r="L103">
            <v>20</v>
          </cell>
        </row>
        <row r="130">
          <cell r="D130">
            <v>0</v>
          </cell>
          <cell r="E130">
            <v>0</v>
          </cell>
          <cell r="F130">
            <v>105</v>
          </cell>
          <cell r="G130">
            <v>0</v>
          </cell>
          <cell r="H130">
            <v>0</v>
          </cell>
          <cell r="I130">
            <v>0</v>
          </cell>
          <cell r="J130">
            <v>0</v>
          </cell>
          <cell r="K130">
            <v>0</v>
          </cell>
          <cell r="L130">
            <v>0</v>
          </cell>
        </row>
        <row r="237">
          <cell r="D237">
            <v>4884</v>
          </cell>
          <cell r="E237">
            <v>0</v>
          </cell>
          <cell r="F237">
            <v>670</v>
          </cell>
          <cell r="G237">
            <v>0</v>
          </cell>
          <cell r="H237">
            <v>0</v>
          </cell>
          <cell r="I237">
            <v>0</v>
          </cell>
          <cell r="J237">
            <v>0</v>
          </cell>
          <cell r="K237">
            <v>0</v>
          </cell>
          <cell r="L237">
            <v>0</v>
          </cell>
        </row>
        <row r="253">
          <cell r="D253">
            <v>78711</v>
          </cell>
          <cell r="E253">
            <v>140604</v>
          </cell>
          <cell r="F253">
            <v>88047</v>
          </cell>
          <cell r="G253">
            <v>161618</v>
          </cell>
          <cell r="H253">
            <v>6754</v>
          </cell>
          <cell r="I253">
            <v>0</v>
          </cell>
          <cell r="J253">
            <v>0</v>
          </cell>
          <cell r="K253">
            <v>187643</v>
          </cell>
          <cell r="L253">
            <v>187643</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Dem1"/>
      <sheetName val="DEMAND1"/>
      <sheetName val="Sheet1"/>
      <sheetName val="Sheet2"/>
      <sheetName val="Sheet3"/>
      <sheetName val="#REF"/>
      <sheetName val="dem9"/>
      <sheetName val="d"/>
      <sheetName val="de"/>
      <sheetName val="dem"/>
      <sheetName val="dem20"/>
      <sheetName val="dem31"/>
      <sheetName val="dem381"/>
      <sheetName val="dem38"/>
      <sheetName val="dem41"/>
      <sheetName val="dem14"/>
      <sheetName val="dem43"/>
    </sheetNames>
    <sheetDataSet>
      <sheetData sheetId="0">
        <row r="7">
          <cell r="E7">
            <v>2435</v>
          </cell>
          <cell r="F7" t="str">
            <v>Other Agricultural Programmes</v>
          </cell>
        </row>
        <row r="76">
          <cell r="D76">
            <v>1404</v>
          </cell>
          <cell r="E76">
            <v>16966</v>
          </cell>
          <cell r="F76">
            <v>1880</v>
          </cell>
          <cell r="G76">
            <v>22953</v>
          </cell>
          <cell r="H76">
            <v>0</v>
          </cell>
          <cell r="I76">
            <v>0</v>
          </cell>
          <cell r="J76">
            <v>0</v>
          </cell>
          <cell r="K76">
            <v>10596</v>
          </cell>
          <cell r="L76">
            <v>10596</v>
          </cell>
        </row>
        <row r="103">
          <cell r="E103">
            <v>18</v>
          </cell>
          <cell r="F103">
            <v>0</v>
          </cell>
          <cell r="G103">
            <v>20</v>
          </cell>
          <cell r="H103">
            <v>0</v>
          </cell>
          <cell r="I103">
            <v>0</v>
          </cell>
          <cell r="J103">
            <v>0</v>
          </cell>
          <cell r="K103">
            <v>20</v>
          </cell>
          <cell r="L103">
            <v>20</v>
          </cell>
        </row>
        <row r="130">
          <cell r="D130">
            <v>0</v>
          </cell>
          <cell r="E130">
            <v>0</v>
          </cell>
          <cell r="F130">
            <v>105</v>
          </cell>
          <cell r="G130">
            <v>0</v>
          </cell>
          <cell r="H130">
            <v>0</v>
          </cell>
          <cell r="I130">
            <v>0</v>
          </cell>
          <cell r="J130">
            <v>0</v>
          </cell>
          <cell r="K130">
            <v>0</v>
          </cell>
          <cell r="L130">
            <v>0</v>
          </cell>
        </row>
        <row r="237">
          <cell r="D237">
            <v>4884</v>
          </cell>
          <cell r="E237">
            <v>0</v>
          </cell>
          <cell r="F237">
            <v>670</v>
          </cell>
          <cell r="G237">
            <v>0</v>
          </cell>
          <cell r="H237">
            <v>0</v>
          </cell>
          <cell r="I237">
            <v>0</v>
          </cell>
          <cell r="J237">
            <v>0</v>
          </cell>
          <cell r="K237">
            <v>0</v>
          </cell>
          <cell r="L237">
            <v>0</v>
          </cell>
        </row>
        <row r="253">
          <cell r="D253">
            <v>78711</v>
          </cell>
          <cell r="E253">
            <v>140604</v>
          </cell>
          <cell r="F253">
            <v>88047</v>
          </cell>
          <cell r="G253">
            <v>161618</v>
          </cell>
          <cell r="H253">
            <v>6754</v>
          </cell>
          <cell r="I253">
            <v>0</v>
          </cell>
          <cell r="J253">
            <v>0</v>
          </cell>
          <cell r="K253">
            <v>187643</v>
          </cell>
          <cell r="L253">
            <v>187643</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dem2"/>
      <sheetName val="Sheet1"/>
      <sheetName val="Sheet2"/>
      <sheetName val="Sheet3"/>
      <sheetName val="DEMAND2"/>
      <sheetName val="#REF"/>
      <sheetName val="dem1"/>
      <sheetName val="dem21"/>
      <sheetName val="dem15"/>
      <sheetName val="dem10"/>
      <sheetName val="dem4"/>
    </sheetNames>
    <sheetDataSet>
      <sheetData sheetId="0">
        <row r="12">
          <cell r="E12">
            <v>273697</v>
          </cell>
        </row>
        <row r="162">
          <cell r="E162">
            <v>0</v>
          </cell>
          <cell r="F162">
            <v>50</v>
          </cell>
          <cell r="G162">
            <v>0</v>
          </cell>
          <cell r="H162">
            <v>0</v>
          </cell>
          <cell r="I162">
            <v>0</v>
          </cell>
          <cell r="J162">
            <v>0</v>
          </cell>
          <cell r="K162">
            <v>0</v>
          </cell>
          <cell r="L162">
            <v>0</v>
          </cell>
        </row>
        <row r="290">
          <cell r="E290">
            <v>1638</v>
          </cell>
          <cell r="F290">
            <v>0</v>
          </cell>
          <cell r="G290">
            <v>1739</v>
          </cell>
          <cell r="H290">
            <v>0</v>
          </cell>
          <cell r="I290">
            <v>0</v>
          </cell>
          <cell r="J290">
            <v>0</v>
          </cell>
          <cell r="K290">
            <v>1140</v>
          </cell>
          <cell r="L290">
            <v>1140</v>
          </cell>
        </row>
        <row r="315">
          <cell r="E315">
            <v>1957</v>
          </cell>
          <cell r="F315">
            <v>0</v>
          </cell>
          <cell r="G315">
            <v>1924</v>
          </cell>
          <cell r="H315">
            <v>0</v>
          </cell>
          <cell r="I315">
            <v>0</v>
          </cell>
          <cell r="J315">
            <v>0</v>
          </cell>
          <cell r="K315">
            <v>4189</v>
          </cell>
          <cell r="L315">
            <v>4189</v>
          </cell>
        </row>
        <row r="348">
          <cell r="D348">
            <v>3059</v>
          </cell>
          <cell r="E348">
            <v>1983</v>
          </cell>
          <cell r="F348">
            <v>4414</v>
          </cell>
          <cell r="G348">
            <v>1995</v>
          </cell>
          <cell r="H348">
            <v>0</v>
          </cell>
          <cell r="I348">
            <v>0</v>
          </cell>
          <cell r="J348">
            <v>0</v>
          </cell>
          <cell r="K348">
            <v>2465</v>
          </cell>
          <cell r="L348">
            <v>2465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dem2"/>
      <sheetName val="Sheet1"/>
      <sheetName val="Sheet2"/>
      <sheetName val="Sheet3"/>
      <sheetName val="DEMAND2"/>
      <sheetName val="#REF"/>
      <sheetName val="dem1"/>
      <sheetName val="dem21"/>
      <sheetName val="dem15"/>
      <sheetName val="dem10"/>
      <sheetName val="dem4"/>
    </sheetNames>
    <sheetDataSet>
      <sheetData sheetId="0">
        <row r="12">
          <cell r="E12">
            <v>273697</v>
          </cell>
        </row>
        <row r="162">
          <cell r="E162">
            <v>0</v>
          </cell>
          <cell r="F162">
            <v>50</v>
          </cell>
          <cell r="G162">
            <v>0</v>
          </cell>
          <cell r="H162">
            <v>0</v>
          </cell>
          <cell r="I162">
            <v>0</v>
          </cell>
          <cell r="J162">
            <v>0</v>
          </cell>
          <cell r="K162">
            <v>0</v>
          </cell>
          <cell r="L162">
            <v>0</v>
          </cell>
        </row>
        <row r="290">
          <cell r="E290">
            <v>1638</v>
          </cell>
          <cell r="F290">
            <v>0</v>
          </cell>
          <cell r="G290">
            <v>1739</v>
          </cell>
          <cell r="H290">
            <v>0</v>
          </cell>
          <cell r="I290">
            <v>0</v>
          </cell>
          <cell r="J290">
            <v>0</v>
          </cell>
          <cell r="K290">
            <v>1140</v>
          </cell>
          <cell r="L290">
            <v>1140</v>
          </cell>
        </row>
        <row r="315">
          <cell r="E315">
            <v>1957</v>
          </cell>
          <cell r="F315">
            <v>0</v>
          </cell>
          <cell r="G315">
            <v>1924</v>
          </cell>
          <cell r="H315">
            <v>0</v>
          </cell>
          <cell r="I315">
            <v>0</v>
          </cell>
          <cell r="J315">
            <v>0</v>
          </cell>
          <cell r="K315">
            <v>4189</v>
          </cell>
          <cell r="L315">
            <v>4189</v>
          </cell>
        </row>
        <row r="348">
          <cell r="D348">
            <v>3059</v>
          </cell>
          <cell r="E348">
            <v>1983</v>
          </cell>
          <cell r="F348">
            <v>4414</v>
          </cell>
          <cell r="G348">
            <v>1995</v>
          </cell>
          <cell r="H348">
            <v>0</v>
          </cell>
          <cell r="I348">
            <v>0</v>
          </cell>
          <cell r="J348">
            <v>0</v>
          </cell>
          <cell r="K348">
            <v>2465</v>
          </cell>
          <cell r="L348">
            <v>2465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Total1"/>
      <sheetName val="SUMMARY-Pre"/>
      <sheetName val="EXP Memo"/>
      <sheetName val="BudgetAtGlance"/>
      <sheetName val="AFS_details"/>
      <sheetName val="SUMMARY"/>
      <sheetName val="Contents"/>
      <sheetName val="RECEIPT"/>
      <sheetName val="Salary_Cal"/>
      <sheetName val="AFS-DIS"/>
      <sheetName val="AFS-RCT"/>
      <sheetName val="total (2)"/>
      <sheetName val="salaries"/>
      <sheetName val="wages"/>
    </sheetNames>
    <sheetDataSet>
      <sheetData sheetId="0"/>
      <sheetData sheetId="1"/>
      <sheetData sheetId="2"/>
      <sheetData sheetId="3"/>
      <sheetData sheetId="4"/>
      <sheetData sheetId="5"/>
      <sheetData sheetId="6"/>
      <sheetData sheetId="7"/>
      <sheetData sheetId="8"/>
      <sheetData sheetId="9">
        <row r="53">
          <cell r="D53">
            <v>0</v>
          </cell>
          <cell r="E53">
            <v>7020145</v>
          </cell>
          <cell r="F53">
            <v>0</v>
          </cell>
          <cell r="G53">
            <v>10942512</v>
          </cell>
          <cell r="H53">
            <v>0</v>
          </cell>
          <cell r="I53">
            <v>10944012</v>
          </cell>
          <cell r="J53" t="str">
            <v>-</v>
          </cell>
          <cell r="K53">
            <v>4336011</v>
          </cell>
        </row>
        <row r="163">
          <cell r="D163">
            <v>0</v>
          </cell>
          <cell r="E163">
            <v>354073</v>
          </cell>
          <cell r="F163">
            <v>0</v>
          </cell>
          <cell r="G163">
            <v>647304</v>
          </cell>
          <cell r="H163">
            <v>0</v>
          </cell>
          <cell r="I163">
            <v>647304</v>
          </cell>
          <cell r="J163">
            <v>0</v>
          </cell>
          <cell r="K163">
            <v>319788</v>
          </cell>
        </row>
      </sheetData>
      <sheetData sheetId="10"/>
      <sheetData sheetId="11"/>
      <sheetData sheetId="12"/>
      <sheetData sheetId="1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syncVertical="1" syncRef="A7" transitionEvaluation="1" codeName="Sheet30"/>
  <dimension ref="A4:F28"/>
  <sheetViews>
    <sheetView view="pageBreakPreview" topLeftCell="A7" zoomScaleSheetLayoutView="100" workbookViewId="0">
      <selection activeCell="B42" sqref="B42"/>
    </sheetView>
  </sheetViews>
  <sheetFormatPr defaultColWidth="9.625" defaultRowHeight="15"/>
  <cols>
    <col min="1" max="1" width="8.875" style="52" customWidth="1"/>
    <col min="2" max="2" width="32.625" style="40" customWidth="1"/>
    <col min="3" max="6" width="9.125" style="40" customWidth="1"/>
    <col min="7" max="16384" width="9.625" style="40"/>
  </cols>
  <sheetData>
    <row r="4" spans="1:6" ht="21.75" customHeight="1">
      <c r="A4" s="205" t="s">
        <v>65</v>
      </c>
      <c r="B4" s="205"/>
      <c r="C4" s="205"/>
      <c r="D4" s="205"/>
      <c r="E4" s="205"/>
      <c r="F4" s="205"/>
    </row>
    <row r="5" spans="1:6" ht="21.75" customHeight="1">
      <c r="A5" s="23"/>
      <c r="B5" s="24"/>
      <c r="C5" s="24"/>
      <c r="D5" s="24"/>
      <c r="E5" s="24"/>
      <c r="F5" s="24"/>
    </row>
    <row r="6" spans="1:6" ht="9.75" customHeight="1" thickBot="1">
      <c r="A6" s="25"/>
      <c r="B6" s="22"/>
      <c r="C6" s="22"/>
      <c r="D6" s="22"/>
      <c r="E6" s="22"/>
      <c r="F6" s="22"/>
    </row>
    <row r="7" spans="1:6" ht="2.25" customHeight="1" thickTop="1">
      <c r="A7" s="26"/>
      <c r="B7" s="27"/>
      <c r="C7" s="27"/>
      <c r="D7" s="27"/>
      <c r="E7" s="27"/>
      <c r="F7" s="27"/>
    </row>
    <row r="8" spans="1:6" ht="35.25" customHeight="1" thickBot="1">
      <c r="A8" s="28" t="s">
        <v>66</v>
      </c>
      <c r="B8" s="206" t="s">
        <v>67</v>
      </c>
      <c r="C8" s="206"/>
      <c r="D8" s="206"/>
      <c r="E8" s="206"/>
      <c r="F8" s="29" t="s">
        <v>68</v>
      </c>
    </row>
    <row r="9" spans="1:6" ht="15.75" thickTop="1">
      <c r="A9" s="30"/>
      <c r="B9" s="31"/>
      <c r="C9" s="32"/>
      <c r="D9" s="31"/>
      <c r="E9" s="32"/>
      <c r="F9" s="31"/>
    </row>
    <row r="10" spans="1:6">
      <c r="A10" s="30"/>
      <c r="B10" s="31"/>
      <c r="C10" s="32"/>
      <c r="D10" s="31"/>
      <c r="E10" s="32"/>
      <c r="F10" s="31"/>
    </row>
    <row r="11" spans="1:6">
      <c r="A11" s="33">
        <v>1</v>
      </c>
      <c r="B11" s="207" t="s">
        <v>69</v>
      </c>
      <c r="C11" s="207"/>
      <c r="D11" s="33"/>
      <c r="E11" s="32"/>
      <c r="F11" s="33">
        <v>1</v>
      </c>
    </row>
    <row r="12" spans="1:6">
      <c r="A12" s="33"/>
      <c r="B12" s="34"/>
      <c r="C12" s="34"/>
      <c r="D12" s="33"/>
      <c r="E12" s="32"/>
      <c r="F12" s="33"/>
    </row>
    <row r="13" spans="1:6">
      <c r="A13" s="33"/>
      <c r="B13" s="35"/>
      <c r="C13" s="35"/>
      <c r="D13" s="33"/>
      <c r="E13" s="32"/>
      <c r="F13" s="33"/>
    </row>
    <row r="14" spans="1:6">
      <c r="A14" s="33">
        <v>2</v>
      </c>
      <c r="B14" s="35" t="s">
        <v>70</v>
      </c>
      <c r="C14" s="35"/>
      <c r="D14" s="33"/>
      <c r="E14" s="32"/>
      <c r="F14" s="33">
        <v>3</v>
      </c>
    </row>
    <row r="15" spans="1:6">
      <c r="A15" s="33"/>
      <c r="B15" s="35"/>
      <c r="C15" s="35"/>
      <c r="D15" s="33"/>
      <c r="E15" s="32"/>
      <c r="F15" s="33"/>
    </row>
    <row r="16" spans="1:6">
      <c r="A16" s="33"/>
      <c r="B16" s="36"/>
      <c r="C16" s="36"/>
      <c r="D16" s="33"/>
      <c r="E16" s="32"/>
      <c r="F16" s="33"/>
    </row>
    <row r="17" spans="1:6">
      <c r="A17" s="33">
        <v>3</v>
      </c>
      <c r="B17" s="35" t="s">
        <v>71</v>
      </c>
      <c r="C17" s="36"/>
      <c r="D17" s="33"/>
      <c r="E17" s="32"/>
      <c r="F17" s="33">
        <v>5</v>
      </c>
    </row>
    <row r="18" spans="1:6">
      <c r="A18" s="33"/>
      <c r="B18" s="35"/>
      <c r="C18" s="36"/>
      <c r="D18" s="33"/>
      <c r="E18" s="32"/>
      <c r="F18" s="33"/>
    </row>
    <row r="19" spans="1:6">
      <c r="A19" s="33"/>
      <c r="B19" s="35"/>
      <c r="C19" s="36"/>
      <c r="D19" s="33"/>
      <c r="E19" s="32"/>
      <c r="F19" s="33"/>
    </row>
    <row r="20" spans="1:6">
      <c r="A20" s="33">
        <v>4</v>
      </c>
      <c r="B20" s="35" t="s">
        <v>72</v>
      </c>
      <c r="C20" s="36"/>
      <c r="D20" s="33"/>
      <c r="E20" s="32"/>
      <c r="F20" s="33">
        <v>9</v>
      </c>
    </row>
    <row r="21" spans="1:6">
      <c r="A21" s="33"/>
      <c r="B21" s="35"/>
      <c r="C21" s="36"/>
      <c r="D21" s="33"/>
      <c r="E21" s="32"/>
      <c r="F21" s="33"/>
    </row>
    <row r="22" spans="1:6">
      <c r="A22" s="33"/>
      <c r="B22" s="35"/>
      <c r="C22" s="36"/>
      <c r="D22" s="33"/>
      <c r="E22" s="32"/>
      <c r="F22" s="33"/>
    </row>
    <row r="23" spans="1:6">
      <c r="A23" s="33">
        <v>5</v>
      </c>
      <c r="B23" s="34" t="s">
        <v>73</v>
      </c>
      <c r="C23" s="36"/>
      <c r="D23" s="33"/>
      <c r="E23" s="32"/>
      <c r="F23" s="33">
        <v>10</v>
      </c>
    </row>
    <row r="24" spans="1:6">
      <c r="A24" s="33"/>
      <c r="B24" s="34"/>
      <c r="C24" s="36"/>
      <c r="D24" s="33"/>
      <c r="E24" s="32"/>
      <c r="F24" s="33"/>
    </row>
    <row r="25" spans="1:6">
      <c r="A25" s="31"/>
      <c r="B25" s="32"/>
      <c r="C25" s="32"/>
      <c r="D25" s="31"/>
      <c r="E25" s="32"/>
      <c r="F25" s="31"/>
    </row>
    <row r="26" spans="1:6">
      <c r="A26" s="31">
        <v>6</v>
      </c>
      <c r="B26" s="34" t="s">
        <v>74</v>
      </c>
      <c r="C26" s="32"/>
      <c r="D26" s="31"/>
      <c r="E26" s="32"/>
      <c r="F26" s="31">
        <v>12</v>
      </c>
    </row>
    <row r="27" spans="1:6" ht="15.75" thickBot="1">
      <c r="A27" s="37"/>
      <c r="B27" s="38"/>
      <c r="C27" s="39"/>
      <c r="D27" s="29"/>
      <c r="E27" s="39"/>
      <c r="F27" s="29"/>
    </row>
    <row r="28" spans="1:6" ht="15.75" thickTop="1"/>
  </sheetData>
  <sheetProtection selectLockedCells="1"/>
  <mergeCells count="3">
    <mergeCell ref="A4:F4"/>
    <mergeCell ref="B8:E8"/>
    <mergeCell ref="B11:C11"/>
  </mergeCells>
  <printOptions horizontalCentered="1"/>
  <pageMargins left="1" right="1" top="1" bottom="4.6500000000000004" header="0.27559055118110198" footer="4.3"/>
  <pageSetup paperSize="9" firstPageNumber="9" orientation="portrait" useFirstPageNumber="1" r:id="rId1"/>
  <headerFooter scaleWithDoc="0"/>
</worksheet>
</file>

<file path=xl/worksheets/sheet2.xml><?xml version="1.0" encoding="utf-8"?>
<worksheet xmlns="http://schemas.openxmlformats.org/spreadsheetml/2006/main" xmlns:r="http://schemas.openxmlformats.org/officeDocument/2006/relationships">
  <sheetPr syncVertical="1" syncRef="A16" transitionEvaluation="1" codeName="Sheet12"/>
  <dimension ref="A1:F38"/>
  <sheetViews>
    <sheetView view="pageBreakPreview" topLeftCell="A16" zoomScaleSheetLayoutView="100" workbookViewId="0">
      <selection activeCell="B33" sqref="B33"/>
    </sheetView>
  </sheetViews>
  <sheetFormatPr defaultColWidth="8.875" defaultRowHeight="15"/>
  <cols>
    <col min="1" max="1" width="8.875" style="161" customWidth="1"/>
    <col min="2" max="2" width="32.625" style="63" customWidth="1"/>
    <col min="3" max="6" width="9.125" style="63" customWidth="1"/>
    <col min="7" max="16384" width="8.875" style="63"/>
  </cols>
  <sheetData>
    <row r="1" spans="1:6" ht="20.25" customHeight="1">
      <c r="A1" s="57"/>
      <c r="B1" s="58"/>
      <c r="C1" s="59"/>
      <c r="D1" s="60"/>
      <c r="E1" s="59"/>
      <c r="F1" s="60"/>
    </row>
    <row r="2" spans="1:6" ht="18" customHeight="1">
      <c r="A2" s="213" t="s">
        <v>281</v>
      </c>
      <c r="B2" s="213"/>
      <c r="C2" s="213"/>
      <c r="D2" s="213"/>
      <c r="E2" s="213"/>
      <c r="F2" s="213"/>
    </row>
    <row r="3" spans="1:6">
      <c r="A3" s="214" t="s">
        <v>75</v>
      </c>
      <c r="B3" s="214"/>
      <c r="C3" s="171"/>
      <c r="D3" s="171"/>
      <c r="E3" s="171"/>
      <c r="F3" s="171"/>
    </row>
    <row r="4" spans="1:6" ht="135.75" customHeight="1">
      <c r="A4" s="215" t="s">
        <v>282</v>
      </c>
      <c r="B4" s="215"/>
      <c r="C4" s="215"/>
      <c r="D4" s="215"/>
      <c r="E4" s="215"/>
      <c r="F4" s="215"/>
    </row>
    <row r="5" spans="1:6" ht="5.0999999999999996" customHeight="1">
      <c r="A5" s="61"/>
      <c r="B5" s="62"/>
      <c r="C5" s="62"/>
      <c r="D5" s="62"/>
      <c r="E5" s="62"/>
      <c r="F5" s="62"/>
    </row>
    <row r="6" spans="1:6">
      <c r="A6" s="208" t="s">
        <v>283</v>
      </c>
      <c r="B6" s="209"/>
      <c r="C6" s="209"/>
      <c r="D6" s="209"/>
      <c r="E6" s="209"/>
      <c r="F6" s="209"/>
    </row>
    <row r="7" spans="1:6">
      <c r="A7" s="209"/>
      <c r="B7" s="209"/>
      <c r="C7" s="209"/>
      <c r="D7" s="209"/>
      <c r="E7" s="209"/>
      <c r="F7" s="209"/>
    </row>
    <row r="8" spans="1:6" ht="17.25" customHeight="1">
      <c r="A8" s="209"/>
      <c r="B8" s="209"/>
      <c r="C8" s="209"/>
      <c r="D8" s="209"/>
      <c r="E8" s="209"/>
      <c r="F8" s="209"/>
    </row>
    <row r="9" spans="1:6" ht="15" customHeight="1" thickBot="1">
      <c r="A9" s="64"/>
      <c r="B9" s="65"/>
      <c r="C9" s="65"/>
      <c r="D9" s="65"/>
      <c r="E9" s="65"/>
      <c r="F9" s="41" t="s">
        <v>76</v>
      </c>
    </row>
    <row r="10" spans="1:6" ht="15.75" thickTop="1">
      <c r="A10" s="66"/>
      <c r="B10" s="171"/>
      <c r="C10" s="210" t="s">
        <v>284</v>
      </c>
      <c r="D10" s="67" t="s">
        <v>1</v>
      </c>
      <c r="E10" s="67" t="s">
        <v>2</v>
      </c>
      <c r="F10" s="68" t="s">
        <v>1</v>
      </c>
    </row>
    <row r="11" spans="1:6">
      <c r="A11" s="66"/>
      <c r="B11" s="69" t="s">
        <v>77</v>
      </c>
      <c r="C11" s="211"/>
      <c r="D11" s="67" t="s">
        <v>4</v>
      </c>
      <c r="E11" s="67" t="s">
        <v>4</v>
      </c>
      <c r="F11" s="67" t="s">
        <v>4</v>
      </c>
    </row>
    <row r="12" spans="1:6" ht="15.75" thickBot="1">
      <c r="A12" s="64"/>
      <c r="B12" s="65"/>
      <c r="C12" s="212"/>
      <c r="D12" s="64" t="s">
        <v>5</v>
      </c>
      <c r="E12" s="64" t="s">
        <v>5</v>
      </c>
      <c r="F12" s="64" t="s">
        <v>285</v>
      </c>
    </row>
    <row r="13" spans="1:6" ht="15.75" thickTop="1">
      <c r="A13" s="66"/>
      <c r="B13" s="169"/>
      <c r="C13" s="66"/>
      <c r="D13" s="66"/>
      <c r="E13" s="66"/>
      <c r="F13" s="66"/>
    </row>
    <row r="14" spans="1:6" ht="15.95" customHeight="1">
      <c r="A14" s="70" t="s">
        <v>78</v>
      </c>
      <c r="B14" s="56" t="s">
        <v>79</v>
      </c>
      <c r="C14" s="169"/>
      <c r="D14" s="169"/>
      <c r="E14" s="171"/>
      <c r="F14" s="171"/>
    </row>
    <row r="15" spans="1:6" ht="15.95" customHeight="1">
      <c r="A15" s="67" t="s">
        <v>80</v>
      </c>
      <c r="B15" s="165" t="s">
        <v>81</v>
      </c>
      <c r="C15" s="71">
        <v>43264388</v>
      </c>
      <c r="D15" s="71">
        <v>61133084</v>
      </c>
      <c r="E15" s="71">
        <v>61792085</v>
      </c>
      <c r="F15" s="71">
        <v>48019104</v>
      </c>
    </row>
    <row r="16" spans="1:6" ht="15.95" customHeight="1">
      <c r="A16" s="67" t="s">
        <v>82</v>
      </c>
      <c r="B16" s="165" t="s">
        <v>83</v>
      </c>
      <c r="C16" s="72">
        <v>34579567</v>
      </c>
      <c r="D16" s="72">
        <v>48389624</v>
      </c>
      <c r="E16" s="72">
        <v>48954427</v>
      </c>
      <c r="F16" s="72">
        <v>42585078</v>
      </c>
    </row>
    <row r="17" spans="1:6" ht="15.95" customHeight="1">
      <c r="A17" s="67" t="s">
        <v>84</v>
      </c>
      <c r="B17" s="69" t="s">
        <v>85</v>
      </c>
      <c r="C17" s="73">
        <v>8684821</v>
      </c>
      <c r="D17" s="73">
        <v>12743460</v>
      </c>
      <c r="E17" s="73">
        <v>12837658</v>
      </c>
      <c r="F17" s="73">
        <v>5434026</v>
      </c>
    </row>
    <row r="18" spans="1:6">
      <c r="A18" s="67"/>
      <c r="B18" s="69"/>
      <c r="C18" s="169"/>
      <c r="D18" s="169"/>
      <c r="E18" s="169"/>
      <c r="F18" s="169"/>
    </row>
    <row r="19" spans="1:6" ht="15.95" customHeight="1">
      <c r="A19" s="67" t="s">
        <v>86</v>
      </c>
      <c r="B19" s="69" t="s">
        <v>87</v>
      </c>
      <c r="C19" s="74">
        <v>2972419</v>
      </c>
      <c r="D19" s="74">
        <v>4572372</v>
      </c>
      <c r="E19" s="74">
        <v>4572372</v>
      </c>
      <c r="F19" s="74">
        <v>7014742</v>
      </c>
    </row>
    <row r="20" spans="1:6" ht="15.95" customHeight="1">
      <c r="A20" s="67" t="s">
        <v>88</v>
      </c>
      <c r="B20" s="69" t="s">
        <v>89</v>
      </c>
      <c r="C20" s="171"/>
      <c r="D20" s="171"/>
      <c r="E20" s="171"/>
      <c r="F20" s="171"/>
    </row>
    <row r="21" spans="1:6" ht="15.95" customHeight="1">
      <c r="A21" s="67"/>
      <c r="B21" s="69" t="s">
        <v>90</v>
      </c>
      <c r="C21" s="73">
        <v>10110842</v>
      </c>
      <c r="D21" s="73">
        <v>17333460</v>
      </c>
      <c r="E21" s="73">
        <v>18208493</v>
      </c>
      <c r="F21" s="73">
        <v>12672168</v>
      </c>
    </row>
    <row r="22" spans="1:6" ht="15.95" customHeight="1">
      <c r="A22" s="75" t="s">
        <v>91</v>
      </c>
      <c r="B22" s="76" t="s">
        <v>92</v>
      </c>
      <c r="C22" s="77">
        <v>-7138423</v>
      </c>
      <c r="D22" s="77">
        <v>-12761088</v>
      </c>
      <c r="E22" s="78">
        <v>-13636121</v>
      </c>
      <c r="F22" s="77">
        <v>-5657426</v>
      </c>
    </row>
    <row r="23" spans="1:6" ht="20.25" customHeight="1" thickBot="1">
      <c r="A23" s="79"/>
      <c r="B23" s="80" t="s">
        <v>93</v>
      </c>
      <c r="C23" s="81">
        <v>1546398</v>
      </c>
      <c r="D23" s="81">
        <v>-17628</v>
      </c>
      <c r="E23" s="81">
        <v>-798463</v>
      </c>
      <c r="F23" s="81">
        <v>-223400</v>
      </c>
    </row>
    <row r="24" spans="1:6" ht="15.75" thickTop="1">
      <c r="A24" s="66"/>
      <c r="B24" s="56"/>
      <c r="C24" s="169"/>
      <c r="D24" s="169"/>
      <c r="E24" s="169"/>
      <c r="F24" s="169"/>
    </row>
    <row r="25" spans="1:6">
      <c r="A25" s="95" t="s">
        <v>94</v>
      </c>
      <c r="B25" s="56" t="s">
        <v>95</v>
      </c>
      <c r="C25" s="169"/>
      <c r="D25" s="169"/>
      <c r="E25" s="169"/>
      <c r="F25" s="169"/>
    </row>
    <row r="26" spans="1:6">
      <c r="A26" s="67"/>
      <c r="B26" s="69" t="s">
        <v>96</v>
      </c>
      <c r="C26" s="42">
        <v>0</v>
      </c>
      <c r="D26" s="43">
        <v>10000</v>
      </c>
      <c r="E26" s="43">
        <v>10000</v>
      </c>
      <c r="F26" s="42">
        <v>0</v>
      </c>
    </row>
    <row r="27" spans="1:6">
      <c r="A27" s="67"/>
      <c r="B27" s="69" t="s">
        <v>97</v>
      </c>
      <c r="C27" s="45">
        <v>10000</v>
      </c>
      <c r="D27" s="44">
        <v>0</v>
      </c>
      <c r="E27" s="44">
        <v>0</v>
      </c>
      <c r="F27" s="44">
        <v>0</v>
      </c>
    </row>
    <row r="28" spans="1:6" ht="32.25" customHeight="1" thickBot="1">
      <c r="A28" s="79"/>
      <c r="B28" s="80" t="s">
        <v>98</v>
      </c>
      <c r="C28" s="47">
        <v>-10000</v>
      </c>
      <c r="D28" s="47">
        <v>10000</v>
      </c>
      <c r="E28" s="47">
        <v>10000</v>
      </c>
      <c r="F28" s="46">
        <v>0</v>
      </c>
    </row>
    <row r="29" spans="1:6" ht="15.75" thickTop="1">
      <c r="A29" s="66"/>
      <c r="B29" s="56"/>
      <c r="C29" s="66"/>
      <c r="D29" s="66"/>
      <c r="E29" s="66"/>
      <c r="F29" s="66"/>
    </row>
    <row r="30" spans="1:6">
      <c r="A30" s="70" t="s">
        <v>99</v>
      </c>
      <c r="B30" s="69" t="s">
        <v>100</v>
      </c>
      <c r="C30" s="171"/>
      <c r="D30" s="171"/>
      <c r="E30" s="171"/>
      <c r="F30" s="171"/>
    </row>
    <row r="31" spans="1:6">
      <c r="A31" s="67"/>
      <c r="B31" s="69" t="s">
        <v>96</v>
      </c>
      <c r="C31" s="85">
        <v>71438091</v>
      </c>
      <c r="D31" s="85">
        <v>56935953</v>
      </c>
      <c r="E31" s="85">
        <v>58189870</v>
      </c>
      <c r="F31" s="85">
        <v>70826557</v>
      </c>
    </row>
    <row r="32" spans="1:6">
      <c r="A32" s="66"/>
      <c r="B32" s="165" t="s">
        <v>97</v>
      </c>
      <c r="C32" s="71">
        <v>70922092</v>
      </c>
      <c r="D32" s="71">
        <v>56928738</v>
      </c>
      <c r="E32" s="71">
        <v>57708869</v>
      </c>
      <c r="F32" s="71">
        <v>70603357</v>
      </c>
    </row>
    <row r="33" spans="1:6" ht="33" customHeight="1" thickBot="1">
      <c r="A33" s="79"/>
      <c r="B33" s="80" t="s">
        <v>101</v>
      </c>
      <c r="C33" s="86">
        <v>515999</v>
      </c>
      <c r="D33" s="86">
        <v>7215</v>
      </c>
      <c r="E33" s="86">
        <v>481001</v>
      </c>
      <c r="F33" s="86">
        <v>223200</v>
      </c>
    </row>
    <row r="34" spans="1:6" ht="26.1" customHeight="1" thickTop="1">
      <c r="A34" s="75"/>
      <c r="B34" s="87" t="s">
        <v>102</v>
      </c>
      <c r="C34" s="88">
        <v>2052397</v>
      </c>
      <c r="D34" s="88">
        <v>-413</v>
      </c>
      <c r="E34" s="88">
        <v>-307462</v>
      </c>
      <c r="F34" s="174">
        <v>-200</v>
      </c>
    </row>
    <row r="35" spans="1:6" ht="26.1" customHeight="1">
      <c r="A35" s="89"/>
      <c r="B35" s="90" t="s">
        <v>103</v>
      </c>
      <c r="C35" s="166">
        <v>653648</v>
      </c>
      <c r="D35" s="172">
        <v>652989</v>
      </c>
      <c r="E35" s="91">
        <v>2706045</v>
      </c>
      <c r="F35" s="92">
        <v>2398583</v>
      </c>
    </row>
    <row r="36" spans="1:6" ht="26.1" customHeight="1" thickBot="1">
      <c r="A36" s="79"/>
      <c r="B36" s="93" t="s">
        <v>104</v>
      </c>
      <c r="C36" s="94">
        <v>2706045</v>
      </c>
      <c r="D36" s="94">
        <v>652576</v>
      </c>
      <c r="E36" s="94">
        <v>2398583</v>
      </c>
      <c r="F36" s="94">
        <v>2398383</v>
      </c>
    </row>
    <row r="37" spans="1:6" ht="15.75" thickTop="1">
      <c r="A37" s="66"/>
      <c r="B37" s="169"/>
      <c r="C37" s="169"/>
      <c r="D37" s="169"/>
      <c r="E37" s="169"/>
      <c r="F37" s="169"/>
    </row>
    <row r="38" spans="1:6">
      <c r="A38" s="66"/>
      <c r="B38" s="169"/>
      <c r="C38" s="169"/>
      <c r="D38" s="169"/>
      <c r="E38" s="169"/>
      <c r="F38" s="169"/>
    </row>
  </sheetData>
  <sheetProtection selectLockedCells="1"/>
  <mergeCells count="5">
    <mergeCell ref="A6:F8"/>
    <mergeCell ref="C10:C12"/>
    <mergeCell ref="A2:F2"/>
    <mergeCell ref="A3:B3"/>
    <mergeCell ref="A4:F4"/>
  </mergeCells>
  <printOptions horizontalCentered="1"/>
  <pageMargins left="1" right="1" top="1" bottom="4.6500000000000004" header="0.27559055118110198" footer="4.3"/>
  <pageSetup paperSize="9" orientation="portrait" r:id="rId1"/>
  <headerFooter scaleWithDoc="0"/>
</worksheet>
</file>

<file path=xl/worksheets/sheet3.xml><?xml version="1.0" encoding="utf-8"?>
<worksheet xmlns="http://schemas.openxmlformats.org/spreadsheetml/2006/main" xmlns:r="http://schemas.openxmlformats.org/officeDocument/2006/relationships">
  <sheetPr codeName="Sheet10"/>
  <dimension ref="A2:L60"/>
  <sheetViews>
    <sheetView view="pageBreakPreview" topLeftCell="A38" zoomScaleNormal="115" zoomScaleSheetLayoutView="100" workbookViewId="0">
      <selection activeCell="B16" sqref="B16"/>
    </sheetView>
  </sheetViews>
  <sheetFormatPr defaultColWidth="8.875" defaultRowHeight="12"/>
  <cols>
    <col min="1" max="1" width="5.625" style="18" customWidth="1"/>
    <col min="2" max="2" width="30.625" style="20" customWidth="1"/>
    <col min="3" max="6" width="10.375" style="21" customWidth="1"/>
    <col min="7" max="16384" width="8.875" style="1"/>
  </cols>
  <sheetData>
    <row r="2" spans="1:6" ht="14.25">
      <c r="A2" s="216" t="s">
        <v>302</v>
      </c>
      <c r="B2" s="216"/>
      <c r="C2" s="216"/>
      <c r="D2" s="216"/>
      <c r="E2" s="216"/>
      <c r="F2" s="216"/>
    </row>
    <row r="3" spans="1:6" ht="15.75" thickBot="1">
      <c r="A3" s="2"/>
      <c r="B3" s="3"/>
      <c r="C3" s="4"/>
      <c r="D3" s="4"/>
      <c r="E3" s="4"/>
      <c r="F3" s="5" t="s">
        <v>0</v>
      </c>
    </row>
    <row r="4" spans="1:6" ht="15.75" thickTop="1">
      <c r="A4" s="217" t="s">
        <v>303</v>
      </c>
      <c r="B4" s="183"/>
      <c r="C4" s="220" t="s">
        <v>284</v>
      </c>
      <c r="D4" s="183" t="s">
        <v>1</v>
      </c>
      <c r="E4" s="183" t="s">
        <v>2</v>
      </c>
      <c r="F4" s="183" t="s">
        <v>1</v>
      </c>
    </row>
    <row r="5" spans="1:6" ht="15">
      <c r="A5" s="218"/>
      <c r="B5" s="184" t="s">
        <v>3</v>
      </c>
      <c r="C5" s="221"/>
      <c r="D5" s="183" t="s">
        <v>4</v>
      </c>
      <c r="E5" s="183" t="s">
        <v>4</v>
      </c>
      <c r="F5" s="183" t="s">
        <v>4</v>
      </c>
    </row>
    <row r="6" spans="1:6" ht="15">
      <c r="A6" s="219"/>
      <c r="B6" s="185"/>
      <c r="C6" s="221"/>
      <c r="D6" s="185" t="s">
        <v>5</v>
      </c>
      <c r="E6" s="185" t="s">
        <v>5</v>
      </c>
      <c r="F6" s="185" t="s">
        <v>285</v>
      </c>
    </row>
    <row r="7" spans="1:6" ht="15.75" thickBot="1">
      <c r="A7" s="6">
        <v>1</v>
      </c>
      <c r="B7" s="6">
        <v>2</v>
      </c>
      <c r="C7" s="7">
        <v>3</v>
      </c>
      <c r="D7" s="7">
        <v>4</v>
      </c>
      <c r="E7" s="7">
        <v>5</v>
      </c>
      <c r="F7" s="7">
        <v>6</v>
      </c>
    </row>
    <row r="8" spans="1:6" ht="15.75" thickTop="1">
      <c r="A8" s="8" t="s">
        <v>6</v>
      </c>
      <c r="B8" s="9" t="s">
        <v>7</v>
      </c>
      <c r="C8" s="10">
        <v>52491.97</v>
      </c>
      <c r="D8" s="10">
        <v>49739.349999999991</v>
      </c>
      <c r="E8" s="10">
        <v>51401.649999999994</v>
      </c>
      <c r="F8" s="10">
        <v>56037.920000000013</v>
      </c>
    </row>
    <row r="9" spans="1:6" s="189" customFormat="1" ht="15">
      <c r="A9" s="186"/>
      <c r="B9" s="187" t="s">
        <v>8</v>
      </c>
      <c r="C9" s="188">
        <v>5.6171182450508299</v>
      </c>
      <c r="D9" s="188">
        <v>4.0363020368416773</v>
      </c>
      <c r="E9" s="188">
        <v>4.1711961373042277</v>
      </c>
      <c r="F9" s="188">
        <v>3.2166879054015274</v>
      </c>
    </row>
    <row r="10" spans="1:6" ht="15">
      <c r="A10" s="8" t="s">
        <v>9</v>
      </c>
      <c r="B10" s="9" t="s">
        <v>10</v>
      </c>
      <c r="C10" s="10">
        <v>79448.94</v>
      </c>
      <c r="D10" s="10">
        <v>109891.96</v>
      </c>
      <c r="E10" s="10">
        <v>110102.84</v>
      </c>
      <c r="F10" s="10">
        <v>35036.11</v>
      </c>
    </row>
    <row r="11" spans="1:6" ht="15">
      <c r="A11" s="190"/>
      <c r="B11" s="9" t="s">
        <v>304</v>
      </c>
      <c r="C11" s="10">
        <v>43289.55</v>
      </c>
      <c r="D11" s="10">
        <v>75123.48</v>
      </c>
      <c r="E11" s="10">
        <v>75123.48</v>
      </c>
      <c r="F11" s="191">
        <v>0</v>
      </c>
    </row>
    <row r="12" spans="1:6" ht="15">
      <c r="A12" s="8"/>
      <c r="B12" s="9" t="s">
        <v>11</v>
      </c>
      <c r="C12" s="10">
        <v>36159.39</v>
      </c>
      <c r="D12" s="10">
        <v>34768.48000000001</v>
      </c>
      <c r="E12" s="10">
        <v>34979.360000000001</v>
      </c>
      <c r="F12" s="10">
        <v>35036.11</v>
      </c>
    </row>
    <row r="13" spans="1:6" s="189" customFormat="1" ht="15">
      <c r="A13" s="186"/>
      <c r="B13" s="187" t="s">
        <v>8</v>
      </c>
      <c r="C13" s="188">
        <v>3.8693836276083462</v>
      </c>
      <c r="D13" s="188">
        <v>2.821429846628257</v>
      </c>
      <c r="E13" s="188">
        <v>2.8385425626876573</v>
      </c>
      <c r="F13" s="188">
        <v>2.0111422995235633</v>
      </c>
    </row>
    <row r="14" spans="1:6" ht="15">
      <c r="A14" s="8" t="s">
        <v>12</v>
      </c>
      <c r="B14" s="9" t="s">
        <v>13</v>
      </c>
      <c r="C14" s="10">
        <v>300702.96999999997</v>
      </c>
      <c r="D14" s="10">
        <v>451699.52999999997</v>
      </c>
      <c r="E14" s="10">
        <v>456416.36</v>
      </c>
      <c r="F14" s="10">
        <v>389117.01</v>
      </c>
    </row>
    <row r="15" spans="1:6" s="189" customFormat="1" ht="15">
      <c r="A15" s="186"/>
      <c r="B15" s="187" t="s">
        <v>8</v>
      </c>
      <c r="C15" s="188">
        <v>32.177952915997857</v>
      </c>
      <c r="D15" s="188">
        <v>36.654997159782518</v>
      </c>
      <c r="E15" s="188">
        <v>37.03776353160756</v>
      </c>
      <c r="F15" s="188">
        <v>22.336089202686413</v>
      </c>
    </row>
    <row r="16" spans="1:6" ht="17.25" customHeight="1">
      <c r="A16" s="8" t="s">
        <v>14</v>
      </c>
      <c r="B16" s="9" t="s">
        <v>15</v>
      </c>
      <c r="C16" s="10">
        <v>76262</v>
      </c>
      <c r="D16" s="10">
        <v>95614.3</v>
      </c>
      <c r="E16" s="10">
        <v>91618</v>
      </c>
      <c r="F16" s="10">
        <v>192469</v>
      </c>
    </row>
    <row r="17" spans="1:6" ht="15">
      <c r="A17" s="8" t="s">
        <v>16</v>
      </c>
      <c r="B17" s="9" t="s">
        <v>17</v>
      </c>
      <c r="C17" s="10">
        <v>224440.97</v>
      </c>
      <c r="D17" s="10">
        <v>356085.23</v>
      </c>
      <c r="E17" s="10">
        <v>364798.36</v>
      </c>
      <c r="F17" s="10">
        <v>196648.01</v>
      </c>
    </row>
    <row r="18" spans="1:6" ht="15">
      <c r="A18" s="8"/>
      <c r="B18" s="9" t="s">
        <v>18</v>
      </c>
      <c r="C18" s="10">
        <v>14826.38</v>
      </c>
      <c r="D18" s="10">
        <v>13219.86</v>
      </c>
      <c r="E18" s="10">
        <v>13219.86</v>
      </c>
      <c r="F18" s="10">
        <v>5179.01</v>
      </c>
    </row>
    <row r="19" spans="1:6" ht="15">
      <c r="A19" s="11" t="s">
        <v>19</v>
      </c>
      <c r="B19" s="12" t="s">
        <v>20</v>
      </c>
      <c r="C19" s="13">
        <v>432643.88</v>
      </c>
      <c r="D19" s="13">
        <v>611330.84</v>
      </c>
      <c r="E19" s="13">
        <v>617920.85</v>
      </c>
      <c r="F19" s="13">
        <v>480191.04000000004</v>
      </c>
    </row>
    <row r="20" spans="1:6" ht="15">
      <c r="A20" s="8" t="s">
        <v>21</v>
      </c>
      <c r="B20" s="9" t="s">
        <v>22</v>
      </c>
      <c r="C20" s="10">
        <v>240482.45</v>
      </c>
      <c r="D20" s="10">
        <v>301313.23</v>
      </c>
      <c r="E20" s="10">
        <v>307622.78000000003</v>
      </c>
      <c r="F20" s="10">
        <v>250285</v>
      </c>
    </row>
    <row r="21" spans="1:6" ht="30">
      <c r="A21" s="8" t="s">
        <v>14</v>
      </c>
      <c r="B21" s="9" t="s">
        <v>23</v>
      </c>
      <c r="C21" s="10">
        <v>102110.73</v>
      </c>
      <c r="D21" s="14">
        <v>120374.49</v>
      </c>
      <c r="E21" s="14">
        <v>120412.51000000001</v>
      </c>
      <c r="F21" s="14">
        <v>133183.17000000001</v>
      </c>
    </row>
    <row r="22" spans="1:6" ht="15">
      <c r="A22" s="8" t="s">
        <v>16</v>
      </c>
      <c r="B22" s="9" t="s">
        <v>24</v>
      </c>
      <c r="C22" s="10">
        <v>20916.09</v>
      </c>
      <c r="D22" s="10">
        <v>23990.27</v>
      </c>
      <c r="E22" s="10">
        <v>23990.27</v>
      </c>
      <c r="F22" s="10">
        <v>27326.65</v>
      </c>
    </row>
    <row r="23" spans="1:6" ht="15">
      <c r="A23" s="8" t="s">
        <v>25</v>
      </c>
      <c r="B23" s="9" t="s">
        <v>26</v>
      </c>
      <c r="C23" s="10">
        <v>26063.29</v>
      </c>
      <c r="D23" s="10">
        <v>33086.550000000003</v>
      </c>
      <c r="E23" s="10">
        <v>33101.550000000003</v>
      </c>
      <c r="F23" s="10">
        <v>41804.03</v>
      </c>
    </row>
    <row r="24" spans="1:6" ht="15">
      <c r="A24" s="8" t="s">
        <v>27</v>
      </c>
      <c r="B24" s="9" t="s">
        <v>28</v>
      </c>
      <c r="C24" s="10">
        <v>91392.340000000026</v>
      </c>
      <c r="D24" s="10">
        <v>123861.91999999998</v>
      </c>
      <c r="E24" s="10">
        <v>130118.45000000001</v>
      </c>
      <c r="F24" s="10">
        <v>47971.149999999994</v>
      </c>
    </row>
    <row r="25" spans="1:6" ht="15" hidden="1">
      <c r="A25" s="8"/>
      <c r="B25" s="9" t="s">
        <v>29</v>
      </c>
      <c r="C25" s="10"/>
      <c r="D25" s="10"/>
      <c r="E25" s="10"/>
      <c r="F25" s="10"/>
    </row>
    <row r="26" spans="1:6" ht="15" hidden="1">
      <c r="A26" s="8" t="s">
        <v>30</v>
      </c>
      <c r="B26" s="9" t="s">
        <v>31</v>
      </c>
      <c r="C26" s="10"/>
      <c r="D26" s="10"/>
      <c r="E26" s="10"/>
      <c r="F26" s="10"/>
    </row>
    <row r="27" spans="1:6" ht="21" hidden="1" customHeight="1">
      <c r="A27" s="8"/>
      <c r="B27" s="9" t="s">
        <v>32</v>
      </c>
      <c r="C27" s="10"/>
      <c r="D27" s="10"/>
      <c r="E27" s="10"/>
      <c r="F27" s="10"/>
    </row>
    <row r="28" spans="1:6" ht="15" hidden="1">
      <c r="A28" s="8"/>
      <c r="B28" s="9" t="s">
        <v>33</v>
      </c>
      <c r="C28" s="10"/>
      <c r="D28" s="10"/>
      <c r="E28" s="10"/>
      <c r="F28" s="10"/>
    </row>
    <row r="29" spans="1:6" ht="30" hidden="1">
      <c r="A29" s="8"/>
      <c r="B29" s="9" t="s">
        <v>34</v>
      </c>
      <c r="C29" s="10"/>
      <c r="D29" s="10"/>
      <c r="E29" s="10"/>
      <c r="F29" s="10"/>
    </row>
    <row r="30" spans="1:6" ht="15" hidden="1">
      <c r="A30" s="8"/>
      <c r="B30" s="9"/>
      <c r="C30" s="10"/>
      <c r="D30" s="10"/>
      <c r="E30" s="10"/>
      <c r="F30" s="10"/>
    </row>
    <row r="31" spans="1:6" ht="15" hidden="1">
      <c r="A31" s="8" t="s">
        <v>35</v>
      </c>
      <c r="B31" s="9" t="s">
        <v>36</v>
      </c>
      <c r="C31" s="10"/>
      <c r="D31" s="10"/>
      <c r="E31" s="10"/>
      <c r="F31" s="10"/>
    </row>
    <row r="32" spans="1:6" ht="15" hidden="1">
      <c r="A32" s="8"/>
      <c r="B32" s="9"/>
      <c r="C32" s="10"/>
      <c r="D32" s="10"/>
      <c r="E32" s="10"/>
      <c r="F32" s="10"/>
    </row>
    <row r="33" spans="1:6" ht="30" hidden="1">
      <c r="A33" s="8"/>
      <c r="B33" s="9" t="s">
        <v>37</v>
      </c>
      <c r="C33" s="10"/>
      <c r="D33" s="10"/>
      <c r="E33" s="10"/>
      <c r="F33" s="10"/>
    </row>
    <row r="34" spans="1:6" ht="9" hidden="1" customHeight="1">
      <c r="A34" s="8"/>
      <c r="B34" s="9" t="s">
        <v>38</v>
      </c>
      <c r="C34" s="10"/>
      <c r="D34" s="10"/>
      <c r="E34" s="10"/>
      <c r="F34" s="10"/>
    </row>
    <row r="35" spans="1:6" ht="16.5" customHeight="1">
      <c r="A35" s="11" t="s">
        <v>39</v>
      </c>
      <c r="B35" s="12" t="s">
        <v>40</v>
      </c>
      <c r="C35" s="13">
        <v>105313.22</v>
      </c>
      <c r="D35" s="13">
        <v>182583.01</v>
      </c>
      <c r="E35" s="13">
        <v>181921.49</v>
      </c>
      <c r="F35" s="13">
        <v>175565.78</v>
      </c>
    </row>
    <row r="36" spans="1:6" ht="15">
      <c r="A36" s="11" t="s">
        <v>41</v>
      </c>
      <c r="B36" s="12" t="s">
        <v>42</v>
      </c>
      <c r="C36" s="13">
        <v>345795.67000000004</v>
      </c>
      <c r="D36" s="13">
        <v>483896.24</v>
      </c>
      <c r="E36" s="13">
        <v>489544.27</v>
      </c>
      <c r="F36" s="13">
        <v>425850.78</v>
      </c>
    </row>
    <row r="37" spans="1:6" ht="29.25" customHeight="1">
      <c r="A37" s="11"/>
      <c r="B37" s="12" t="s">
        <v>43</v>
      </c>
      <c r="C37" s="13">
        <v>132549.51999999999</v>
      </c>
      <c r="D37" s="13">
        <v>157204.31</v>
      </c>
      <c r="E37" s="13">
        <v>166830.6</v>
      </c>
      <c r="F37" s="13">
        <v>179601.25999999995</v>
      </c>
    </row>
    <row r="38" spans="1:6" ht="16.5" customHeight="1">
      <c r="A38" s="11" t="s">
        <v>44</v>
      </c>
      <c r="B38" s="12" t="s">
        <v>45</v>
      </c>
      <c r="C38" s="13">
        <v>86848.209999999963</v>
      </c>
      <c r="D38" s="13">
        <v>127434.59999999998</v>
      </c>
      <c r="E38" s="13">
        <v>128376.57999999996</v>
      </c>
      <c r="F38" s="13">
        <v>54340.260000000009</v>
      </c>
    </row>
    <row r="39" spans="1:6" s="189" customFormat="1" ht="15">
      <c r="A39" s="192"/>
      <c r="B39" s="193" t="s">
        <v>8</v>
      </c>
      <c r="C39" s="194">
        <v>9.2935484216158333</v>
      </c>
      <c r="D39" s="194">
        <v>10.341199383267059</v>
      </c>
      <c r="E39" s="194">
        <v>10.417640185019877</v>
      </c>
      <c r="F39" s="194">
        <v>3.1192388496641987</v>
      </c>
    </row>
    <row r="40" spans="1:6" ht="15">
      <c r="A40" s="11"/>
      <c r="B40" s="12"/>
      <c r="C40" s="13"/>
      <c r="D40" s="13"/>
      <c r="E40" s="13"/>
      <c r="F40" s="13"/>
    </row>
    <row r="41" spans="1:6" ht="15">
      <c r="A41" s="11" t="s">
        <v>46</v>
      </c>
      <c r="B41" s="12" t="s">
        <v>47</v>
      </c>
      <c r="C41" s="13">
        <v>107764.29999999996</v>
      </c>
      <c r="D41" s="13">
        <v>151424.86999999997</v>
      </c>
      <c r="E41" s="13">
        <v>152366.84999999995</v>
      </c>
      <c r="F41" s="13">
        <v>81666.91</v>
      </c>
    </row>
    <row r="42" spans="1:6" ht="15">
      <c r="A42" s="195"/>
      <c r="B42" s="196" t="s">
        <v>8</v>
      </c>
      <c r="C42" s="197">
        <v>11.531760299625464</v>
      </c>
      <c r="D42" s="197">
        <v>12.287987503043087</v>
      </c>
      <c r="E42" s="197">
        <v>12.364428304795906</v>
      </c>
      <c r="F42" s="197">
        <v>4.6878428333620343</v>
      </c>
    </row>
    <row r="43" spans="1:6" ht="15">
      <c r="A43" s="8" t="s">
        <v>48</v>
      </c>
      <c r="B43" s="9" t="s">
        <v>49</v>
      </c>
      <c r="C43" s="10">
        <v>91.86</v>
      </c>
      <c r="D43" s="10">
        <v>77.75</v>
      </c>
      <c r="E43" s="10">
        <v>77.75</v>
      </c>
      <c r="F43" s="10">
        <v>77.75</v>
      </c>
    </row>
    <row r="44" spans="1:6" ht="17.25" customHeight="1">
      <c r="A44" s="8" t="s">
        <v>50</v>
      </c>
      <c r="B44" s="9" t="s">
        <v>51</v>
      </c>
      <c r="C44" s="15">
        <v>0</v>
      </c>
      <c r="D44" s="15">
        <v>0</v>
      </c>
      <c r="E44" s="16">
        <v>0</v>
      </c>
      <c r="F44" s="15">
        <v>0</v>
      </c>
    </row>
    <row r="45" spans="1:6" ht="17.25" customHeight="1">
      <c r="A45" s="8" t="s">
        <v>52</v>
      </c>
      <c r="B45" s="9" t="s">
        <v>53</v>
      </c>
      <c r="C45" s="10">
        <v>91194.61</v>
      </c>
      <c r="D45" s="10">
        <v>161679.62</v>
      </c>
      <c r="E45" s="10">
        <v>170429.95</v>
      </c>
      <c r="F45" s="10">
        <v>104553.01</v>
      </c>
    </row>
    <row r="46" spans="1:6" ht="15">
      <c r="A46" s="8" t="s">
        <v>54</v>
      </c>
      <c r="B46" s="9" t="s">
        <v>55</v>
      </c>
      <c r="C46" s="10">
        <v>1040</v>
      </c>
      <c r="D46" s="10">
        <v>2755</v>
      </c>
      <c r="E46" s="10">
        <v>2755</v>
      </c>
      <c r="F46" s="10">
        <v>2165</v>
      </c>
    </row>
    <row r="47" spans="1:6" ht="18" customHeight="1">
      <c r="A47" s="8" t="s">
        <v>56</v>
      </c>
      <c r="B47" s="9" t="s">
        <v>57</v>
      </c>
      <c r="C47" s="10">
        <v>5294.5400000000373</v>
      </c>
      <c r="D47" s="10">
        <v>36922.270000000019</v>
      </c>
      <c r="E47" s="10">
        <v>44730.620000000054</v>
      </c>
      <c r="F47" s="10">
        <v>52299.999999999985</v>
      </c>
    </row>
    <row r="48" spans="1:6" s="189" customFormat="1" ht="15">
      <c r="A48" s="198"/>
      <c r="B48" s="187" t="s">
        <v>8</v>
      </c>
      <c r="C48" s="199">
        <v>0.56656393793472848</v>
      </c>
      <c r="D48" s="199">
        <v>2.996207903919502</v>
      </c>
      <c r="E48" s="199">
        <v>3.6298482512375276</v>
      </c>
      <c r="F48" s="199">
        <v>3.0021238734860218</v>
      </c>
    </row>
    <row r="49" spans="1:12" ht="30">
      <c r="A49" s="8" t="s">
        <v>58</v>
      </c>
      <c r="B49" s="9" t="s">
        <v>59</v>
      </c>
      <c r="C49" s="10">
        <v>363389</v>
      </c>
      <c r="D49" s="10">
        <v>413320</v>
      </c>
      <c r="E49" s="10">
        <v>413320</v>
      </c>
      <c r="F49" s="10">
        <v>465620</v>
      </c>
    </row>
    <row r="50" spans="1:12" s="189" customFormat="1" ht="15">
      <c r="A50" s="186"/>
      <c r="B50" s="200" t="s">
        <v>8</v>
      </c>
      <c r="C50" s="188">
        <v>38.885928303905828</v>
      </c>
      <c r="D50" s="188">
        <v>33.540533960886151</v>
      </c>
      <c r="E50" s="188">
        <v>33.540533960886151</v>
      </c>
      <c r="F50" s="188">
        <v>26.727512771941907</v>
      </c>
    </row>
    <row r="51" spans="1:12" ht="30">
      <c r="A51" s="8" t="s">
        <v>60</v>
      </c>
      <c r="B51" s="9" t="s">
        <v>61</v>
      </c>
      <c r="C51" s="10"/>
      <c r="D51" s="10">
        <v>15670</v>
      </c>
      <c r="E51" s="10">
        <v>15670</v>
      </c>
      <c r="F51" s="10">
        <v>10950</v>
      </c>
    </row>
    <row r="52" spans="1:12" s="189" customFormat="1" ht="15">
      <c r="A52" s="186"/>
      <c r="B52" s="200" t="s">
        <v>8</v>
      </c>
      <c r="C52" s="201">
        <v>0</v>
      </c>
      <c r="D52" s="188">
        <v>1.2716059401119857</v>
      </c>
      <c r="E52" s="188">
        <v>1.2716059401119857</v>
      </c>
      <c r="F52" s="188">
        <v>0.62855174789047696</v>
      </c>
    </row>
    <row r="53" spans="1:12" ht="15">
      <c r="A53" s="11" t="s">
        <v>62</v>
      </c>
      <c r="B53" s="12" t="s">
        <v>63</v>
      </c>
      <c r="C53" s="13">
        <v>363389</v>
      </c>
      <c r="D53" s="13">
        <v>428990</v>
      </c>
      <c r="E53" s="13">
        <v>428990</v>
      </c>
      <c r="F53" s="13">
        <v>476570</v>
      </c>
    </row>
    <row r="54" spans="1:12" s="189" customFormat="1" ht="15">
      <c r="A54" s="192"/>
      <c r="B54" s="193" t="s">
        <v>8</v>
      </c>
      <c r="C54" s="194">
        <v>38.885928303905828</v>
      </c>
      <c r="D54" s="194">
        <v>34.812139900998133</v>
      </c>
      <c r="E54" s="194">
        <v>34.812139900998133</v>
      </c>
      <c r="F54" s="194">
        <v>27.356064519832383</v>
      </c>
    </row>
    <row r="55" spans="1:12" ht="15.75" customHeight="1">
      <c r="A55" s="11"/>
      <c r="B55" s="17"/>
      <c r="C55" s="13"/>
      <c r="D55" s="13"/>
      <c r="E55" s="13"/>
      <c r="F55" s="13"/>
    </row>
    <row r="56" spans="1:12" ht="95.25" customHeight="1">
      <c r="A56" s="202" t="s">
        <v>64</v>
      </c>
      <c r="B56" s="222" t="s">
        <v>305</v>
      </c>
      <c r="C56" s="222"/>
      <c r="D56" s="222"/>
      <c r="E56" s="222"/>
      <c r="F56" s="222"/>
    </row>
    <row r="57" spans="1:12" ht="15.75" thickBot="1">
      <c r="A57" s="203"/>
      <c r="B57" s="204"/>
      <c r="C57" s="204"/>
      <c r="D57" s="204"/>
      <c r="E57" s="204"/>
      <c r="F57" s="204"/>
    </row>
    <row r="58" spans="1:12" s="21" customFormat="1" ht="12.75" thickTop="1">
      <c r="A58" s="18"/>
      <c r="B58" s="19"/>
      <c r="G58" s="1"/>
      <c r="H58" s="1"/>
      <c r="I58" s="1"/>
      <c r="J58" s="1"/>
      <c r="K58" s="1"/>
      <c r="L58" s="1"/>
    </row>
    <row r="59" spans="1:12" s="21" customFormat="1">
      <c r="A59" s="18"/>
      <c r="B59" s="19"/>
      <c r="G59" s="1"/>
      <c r="H59" s="1"/>
      <c r="I59" s="1"/>
      <c r="J59" s="1"/>
      <c r="K59" s="1"/>
      <c r="L59" s="1"/>
    </row>
    <row r="60" spans="1:12" s="21" customFormat="1">
      <c r="A60" s="18"/>
      <c r="B60" s="19"/>
      <c r="G60" s="1"/>
      <c r="H60" s="1"/>
      <c r="I60" s="1"/>
      <c r="J60" s="1"/>
      <c r="K60" s="1"/>
      <c r="L60" s="1"/>
    </row>
  </sheetData>
  <mergeCells count="4">
    <mergeCell ref="A2:F2"/>
    <mergeCell ref="A4:A6"/>
    <mergeCell ref="C4:C6"/>
    <mergeCell ref="B56:F56"/>
  </mergeCells>
  <pageMargins left="1" right="1" top="1" bottom="4.6500000000000004" header="0.36" footer="4.3"/>
  <pageSetup paperSize="9" firstPageNumber="3" orientation="portrait" useFirstPageNumber="1" r:id="rId1"/>
  <headerFooter scaleWithDoc="0">
    <oddFooter>&amp;C&amp;"Times New Roman,Bold"&amp;11&amp;P</oddFooter>
  </headerFooter>
</worksheet>
</file>

<file path=xl/worksheets/sheet4.xml><?xml version="1.0" encoding="utf-8"?>
<worksheet xmlns="http://schemas.openxmlformats.org/spreadsheetml/2006/main" xmlns:r="http://schemas.openxmlformats.org/officeDocument/2006/relationships">
  <sheetPr syncVertical="1" syncRef="A5" transitionEvaluation="1" codeName="Sheet13"/>
  <dimension ref="A1:F102"/>
  <sheetViews>
    <sheetView view="pageBreakPreview" topLeftCell="A5" zoomScaleSheetLayoutView="100" workbookViewId="0">
      <selection activeCell="B46" sqref="B46"/>
    </sheetView>
  </sheetViews>
  <sheetFormatPr defaultColWidth="8.875" defaultRowHeight="15"/>
  <cols>
    <col min="1" max="1" width="8.875" style="161" customWidth="1"/>
    <col min="2" max="2" width="32.625" style="63" customWidth="1"/>
    <col min="3" max="6" width="9.125" style="63" customWidth="1"/>
    <col min="7" max="16384" width="8.875" style="63"/>
  </cols>
  <sheetData>
    <row r="1" spans="1:6">
      <c r="A1" s="66"/>
      <c r="B1" s="165"/>
      <c r="C1" s="96"/>
      <c r="D1" s="96"/>
      <c r="E1" s="97"/>
      <c r="F1" s="96"/>
    </row>
    <row r="2" spans="1:6">
      <c r="A2" s="66"/>
      <c r="B2" s="165"/>
      <c r="C2" s="96"/>
      <c r="D2" s="96"/>
      <c r="E2" s="97"/>
      <c r="F2" s="96"/>
    </row>
    <row r="3" spans="1:6" ht="13.5" customHeight="1">
      <c r="A3" s="213" t="s">
        <v>286</v>
      </c>
      <c r="B3" s="213"/>
      <c r="C3" s="213"/>
      <c r="D3" s="213"/>
      <c r="E3" s="213"/>
      <c r="F3" s="213"/>
    </row>
    <row r="4" spans="1:6" ht="13.5" customHeight="1">
      <c r="A4" s="223" t="s">
        <v>105</v>
      </c>
      <c r="B4" s="223"/>
      <c r="C4" s="223"/>
      <c r="D4" s="223"/>
      <c r="E4" s="223"/>
      <c r="F4" s="223"/>
    </row>
    <row r="5" spans="1:6">
      <c r="A5" s="95"/>
      <c r="B5" s="170"/>
      <c r="C5" s="170"/>
      <c r="D5" s="98"/>
      <c r="E5" s="171"/>
      <c r="F5" s="171"/>
    </row>
    <row r="6" spans="1:6" ht="33" customHeight="1">
      <c r="A6" s="209" t="s">
        <v>287</v>
      </c>
      <c r="B6" s="209"/>
      <c r="C6" s="209"/>
      <c r="D6" s="209"/>
      <c r="E6" s="224"/>
      <c r="F6" s="224"/>
    </row>
    <row r="7" spans="1:6" ht="3" customHeight="1">
      <c r="A7" s="209"/>
      <c r="B7" s="209"/>
      <c r="C7" s="209"/>
      <c r="D7" s="209"/>
      <c r="E7" s="224"/>
      <c r="F7" s="224"/>
    </row>
    <row r="8" spans="1:6" ht="18" customHeight="1">
      <c r="A8" s="67"/>
      <c r="B8" s="171"/>
      <c r="C8" s="171"/>
      <c r="D8" s="171"/>
      <c r="E8" s="171"/>
      <c r="F8" s="98" t="s">
        <v>76</v>
      </c>
    </row>
    <row r="9" spans="1:6">
      <c r="A9" s="99"/>
      <c r="B9" s="84"/>
      <c r="C9" s="84"/>
      <c r="D9" s="84"/>
      <c r="E9" s="84"/>
      <c r="F9" s="100"/>
    </row>
    <row r="10" spans="1:6" ht="18" customHeight="1">
      <c r="A10" s="101" t="s">
        <v>106</v>
      </c>
      <c r="B10" s="56" t="s">
        <v>107</v>
      </c>
      <c r="C10" s="169"/>
      <c r="D10" s="169"/>
      <c r="E10" s="169"/>
      <c r="F10" s="102"/>
    </row>
    <row r="11" spans="1:6" ht="18" customHeight="1">
      <c r="A11" s="103"/>
      <c r="B11" s="165" t="s">
        <v>108</v>
      </c>
      <c r="C11" s="169"/>
      <c r="D11" s="169"/>
      <c r="E11" s="169"/>
      <c r="F11" s="104">
        <v>809080</v>
      </c>
    </row>
    <row r="12" spans="1:6" ht="18" customHeight="1">
      <c r="A12" s="103"/>
      <c r="B12" s="165" t="s">
        <v>288</v>
      </c>
      <c r="C12" s="169"/>
      <c r="D12" s="169"/>
      <c r="E12" s="169"/>
      <c r="F12" s="104">
        <v>559100</v>
      </c>
    </row>
    <row r="13" spans="1:6" ht="18" customHeight="1">
      <c r="A13" s="103"/>
      <c r="B13" s="165" t="s">
        <v>109</v>
      </c>
      <c r="C13" s="169"/>
      <c r="D13" s="169"/>
      <c r="E13" s="169"/>
      <c r="F13" s="102">
        <v>219200</v>
      </c>
    </row>
    <row r="14" spans="1:6" ht="18" customHeight="1">
      <c r="A14" s="103"/>
      <c r="B14" s="165" t="s">
        <v>110</v>
      </c>
      <c r="C14" s="169"/>
      <c r="D14" s="169"/>
      <c r="E14" s="169"/>
      <c r="F14" s="102">
        <v>46700</v>
      </c>
    </row>
    <row r="15" spans="1:6" ht="18" customHeight="1">
      <c r="A15" s="225" t="s">
        <v>111</v>
      </c>
      <c r="B15" s="226"/>
      <c r="C15" s="226"/>
      <c r="D15" s="226"/>
      <c r="E15" s="226"/>
      <c r="F15" s="105">
        <f>SUM(F11:F14)</f>
        <v>1634080</v>
      </c>
    </row>
    <row r="16" spans="1:6">
      <c r="A16" s="101"/>
      <c r="B16" s="170"/>
      <c r="C16" s="170"/>
      <c r="D16" s="169"/>
      <c r="E16" s="169"/>
      <c r="F16" s="102"/>
    </row>
    <row r="17" spans="1:6" ht="18" customHeight="1">
      <c r="A17" s="101" t="s">
        <v>112</v>
      </c>
      <c r="B17" s="56" t="s">
        <v>113</v>
      </c>
      <c r="C17" s="169"/>
      <c r="D17" s="169"/>
      <c r="E17" s="169"/>
      <c r="F17" s="102"/>
    </row>
    <row r="18" spans="1:6" ht="18" customHeight="1">
      <c r="A18" s="103"/>
      <c r="B18" s="165" t="s">
        <v>114</v>
      </c>
      <c r="C18" s="169"/>
      <c r="D18" s="169"/>
      <c r="E18" s="169"/>
      <c r="F18" s="102">
        <v>2785064</v>
      </c>
    </row>
    <row r="19" spans="1:6" ht="18" customHeight="1">
      <c r="A19" s="103"/>
      <c r="B19" s="165" t="s">
        <v>289</v>
      </c>
      <c r="C19" s="169"/>
      <c r="D19" s="169"/>
      <c r="E19" s="169"/>
      <c r="F19" s="48">
        <v>1458665</v>
      </c>
    </row>
    <row r="20" spans="1:6" ht="18" customHeight="1">
      <c r="A20" s="225" t="s">
        <v>115</v>
      </c>
      <c r="B20" s="226"/>
      <c r="C20" s="226"/>
      <c r="D20" s="226"/>
      <c r="E20" s="226"/>
      <c r="F20" s="105">
        <f>SUM(F18:F19)</f>
        <v>4243729</v>
      </c>
    </row>
    <row r="21" spans="1:6">
      <c r="A21" s="101"/>
      <c r="B21" s="170"/>
      <c r="C21" s="170"/>
      <c r="D21" s="55"/>
      <c r="E21" s="169"/>
      <c r="F21" s="106"/>
    </row>
    <row r="22" spans="1:6" ht="18" customHeight="1">
      <c r="A22" s="101" t="s">
        <v>99</v>
      </c>
      <c r="B22" s="56" t="s">
        <v>116</v>
      </c>
      <c r="C22" s="169"/>
      <c r="D22" s="55"/>
      <c r="E22" s="169"/>
      <c r="F22" s="106"/>
    </row>
    <row r="23" spans="1:6" ht="18" customHeight="1">
      <c r="A23" s="101"/>
      <c r="B23" s="165" t="s">
        <v>117</v>
      </c>
      <c r="C23" s="169"/>
      <c r="D23" s="169"/>
      <c r="E23" s="169"/>
      <c r="F23" s="102">
        <v>200000</v>
      </c>
    </row>
    <row r="24" spans="1:6" ht="18" customHeight="1">
      <c r="A24" s="101"/>
      <c r="B24" s="165" t="s">
        <v>118</v>
      </c>
      <c r="C24" s="169"/>
      <c r="D24" s="169"/>
      <c r="E24" s="169"/>
      <c r="F24" s="102">
        <v>31600</v>
      </c>
    </row>
    <row r="25" spans="1:6" ht="18" customHeight="1">
      <c r="A25" s="101"/>
      <c r="B25" s="165" t="s">
        <v>119</v>
      </c>
      <c r="C25" s="169"/>
      <c r="D25" s="169"/>
      <c r="E25" s="169"/>
      <c r="F25" s="102">
        <v>47900</v>
      </c>
    </row>
    <row r="26" spans="1:6" ht="18" customHeight="1">
      <c r="A26" s="225" t="s">
        <v>120</v>
      </c>
      <c r="B26" s="226"/>
      <c r="C26" s="226"/>
      <c r="D26" s="226"/>
      <c r="E26" s="226"/>
      <c r="F26" s="105">
        <f>SUM(F23:F25)</f>
        <v>279500</v>
      </c>
    </row>
    <row r="27" spans="1:6">
      <c r="A27" s="107"/>
      <c r="B27" s="108"/>
      <c r="C27" s="84"/>
      <c r="D27" s="109"/>
      <c r="E27" s="84"/>
      <c r="F27" s="49"/>
    </row>
    <row r="28" spans="1:6" ht="18" customHeight="1">
      <c r="A28" s="101" t="s">
        <v>121</v>
      </c>
      <c r="B28" s="56" t="s">
        <v>122</v>
      </c>
      <c r="C28" s="169"/>
      <c r="D28" s="169"/>
      <c r="E28" s="169"/>
      <c r="F28" s="50"/>
    </row>
    <row r="29" spans="1:6" ht="18" customHeight="1">
      <c r="A29" s="110"/>
      <c r="B29" s="76" t="s">
        <v>123</v>
      </c>
      <c r="C29" s="111"/>
      <c r="D29" s="111"/>
      <c r="E29" s="111"/>
      <c r="F29" s="175">
        <v>158825</v>
      </c>
    </row>
    <row r="30" spans="1:6" ht="18" customHeight="1">
      <c r="A30" s="176"/>
      <c r="B30" s="177" t="s">
        <v>124</v>
      </c>
      <c r="C30" s="122"/>
      <c r="D30" s="122"/>
      <c r="E30" s="122"/>
      <c r="F30" s="178">
        <v>800000</v>
      </c>
    </row>
    <row r="31" spans="1:6" ht="18" customHeight="1">
      <c r="A31" s="110"/>
      <c r="B31" s="76" t="s">
        <v>290</v>
      </c>
      <c r="C31" s="111"/>
      <c r="D31" s="111"/>
      <c r="E31" s="111"/>
      <c r="F31" s="112">
        <v>126100</v>
      </c>
    </row>
    <row r="32" spans="1:6" ht="18" customHeight="1">
      <c r="A32" s="225" t="s">
        <v>125</v>
      </c>
      <c r="B32" s="226"/>
      <c r="C32" s="226"/>
      <c r="D32" s="226"/>
      <c r="E32" s="226"/>
      <c r="F32" s="105">
        <f>SUM(F29:F31)</f>
        <v>1084925</v>
      </c>
    </row>
    <row r="33" spans="1:6">
      <c r="A33" s="99"/>
      <c r="B33" s="84"/>
      <c r="C33" s="84"/>
      <c r="D33" s="84"/>
      <c r="E33" s="84"/>
      <c r="F33" s="49"/>
    </row>
    <row r="34" spans="1:6" ht="18" customHeight="1">
      <c r="A34" s="101" t="s">
        <v>126</v>
      </c>
      <c r="B34" s="56" t="s">
        <v>127</v>
      </c>
      <c r="C34" s="169"/>
      <c r="D34" s="169"/>
      <c r="E34" s="169"/>
      <c r="F34" s="50"/>
    </row>
    <row r="35" spans="1:6" ht="18" customHeight="1">
      <c r="A35" s="103"/>
      <c r="B35" s="165" t="s">
        <v>128</v>
      </c>
      <c r="C35" s="169"/>
      <c r="D35" s="169"/>
      <c r="E35" s="169"/>
      <c r="F35" s="102">
        <v>1013626</v>
      </c>
    </row>
    <row r="36" spans="1:6" ht="18" customHeight="1">
      <c r="A36" s="103"/>
      <c r="B36" s="179" t="s">
        <v>291</v>
      </c>
      <c r="C36" s="169"/>
      <c r="D36" s="169"/>
      <c r="E36" s="169"/>
      <c r="F36" s="102">
        <v>15000</v>
      </c>
    </row>
    <row r="37" spans="1:6" ht="18" customHeight="1">
      <c r="A37" s="225" t="s">
        <v>129</v>
      </c>
      <c r="B37" s="226"/>
      <c r="C37" s="226"/>
      <c r="D37" s="226"/>
      <c r="E37" s="226"/>
      <c r="F37" s="105">
        <f>SUM(F35:F36)</f>
        <v>1028626</v>
      </c>
    </row>
    <row r="38" spans="1:6">
      <c r="A38" s="101"/>
      <c r="B38" s="170"/>
      <c r="C38" s="170"/>
      <c r="D38" s="55"/>
      <c r="E38" s="55"/>
      <c r="F38" s="51"/>
    </row>
    <row r="39" spans="1:6" ht="18" customHeight="1">
      <c r="A39" s="101" t="s">
        <v>130</v>
      </c>
      <c r="B39" s="56" t="s">
        <v>131</v>
      </c>
      <c r="C39" s="169"/>
      <c r="D39" s="169"/>
      <c r="E39" s="169"/>
      <c r="F39" s="50"/>
    </row>
    <row r="40" spans="1:6" ht="18" customHeight="1">
      <c r="A40" s="103"/>
      <c r="B40" s="165" t="s">
        <v>132</v>
      </c>
      <c r="C40" s="169"/>
      <c r="D40" s="169"/>
      <c r="E40" s="169"/>
      <c r="F40" s="102">
        <v>172028</v>
      </c>
    </row>
    <row r="41" spans="1:6" ht="18" customHeight="1">
      <c r="A41" s="103"/>
      <c r="B41" s="165" t="s">
        <v>133</v>
      </c>
      <c r="C41" s="169"/>
      <c r="D41" s="169"/>
      <c r="E41" s="169"/>
      <c r="F41" s="48">
        <v>7000</v>
      </c>
    </row>
    <row r="42" spans="1:6" ht="18" customHeight="1">
      <c r="A42" s="103"/>
      <c r="B42" s="165" t="s">
        <v>134</v>
      </c>
      <c r="C42" s="169"/>
      <c r="D42" s="66"/>
      <c r="E42" s="169"/>
      <c r="F42" s="113">
        <v>12860</v>
      </c>
    </row>
    <row r="43" spans="1:6" ht="18" customHeight="1">
      <c r="A43" s="225" t="s">
        <v>135</v>
      </c>
      <c r="B43" s="226"/>
      <c r="C43" s="226"/>
      <c r="D43" s="226"/>
      <c r="E43" s="226"/>
      <c r="F43" s="105">
        <f>SUM(F40:F42)</f>
        <v>191888</v>
      </c>
    </row>
    <row r="44" spans="1:6">
      <c r="A44" s="101"/>
      <c r="B44" s="170"/>
      <c r="C44" s="170"/>
      <c r="D44" s="55"/>
      <c r="E44" s="169"/>
      <c r="F44" s="51"/>
    </row>
    <row r="45" spans="1:6" ht="18" customHeight="1">
      <c r="A45" s="101" t="s">
        <v>136</v>
      </c>
      <c r="B45" s="56" t="s">
        <v>137</v>
      </c>
      <c r="C45" s="169"/>
      <c r="D45" s="169"/>
      <c r="E45" s="169"/>
      <c r="F45" s="50"/>
    </row>
    <row r="46" spans="1:6" ht="18" customHeight="1">
      <c r="A46" s="103"/>
      <c r="B46" s="165" t="s">
        <v>138</v>
      </c>
      <c r="C46" s="169"/>
      <c r="D46" s="169"/>
      <c r="E46" s="169"/>
      <c r="F46" s="104">
        <v>1289272</v>
      </c>
    </row>
    <row r="47" spans="1:6" ht="18" customHeight="1">
      <c r="A47" s="110"/>
      <c r="B47" s="76" t="s">
        <v>139</v>
      </c>
      <c r="C47" s="111"/>
      <c r="D47" s="111"/>
      <c r="E47" s="111"/>
      <c r="F47" s="112">
        <v>41714</v>
      </c>
    </row>
    <row r="48" spans="1:6" ht="18" customHeight="1">
      <c r="A48" s="225" t="s">
        <v>140</v>
      </c>
      <c r="B48" s="226"/>
      <c r="C48" s="226"/>
      <c r="D48" s="226"/>
      <c r="E48" s="226"/>
      <c r="F48" s="105">
        <f>SUM(F46:F47)</f>
        <v>1330986</v>
      </c>
    </row>
    <row r="49" spans="1:6">
      <c r="A49" s="101"/>
      <c r="B49" s="170"/>
      <c r="C49" s="170"/>
      <c r="D49" s="55"/>
      <c r="E49" s="169"/>
      <c r="F49" s="51"/>
    </row>
    <row r="50" spans="1:6" ht="18" customHeight="1">
      <c r="A50" s="101" t="s">
        <v>141</v>
      </c>
      <c r="B50" s="56" t="s">
        <v>142</v>
      </c>
      <c r="C50" s="169"/>
      <c r="D50" s="95"/>
      <c r="E50" s="169"/>
      <c r="F50" s="51"/>
    </row>
    <row r="51" spans="1:6" ht="18" customHeight="1">
      <c r="A51" s="114"/>
      <c r="B51" s="76" t="s">
        <v>143</v>
      </c>
      <c r="C51" s="111"/>
      <c r="D51" s="111"/>
      <c r="E51" s="111"/>
      <c r="F51" s="112">
        <v>22000</v>
      </c>
    </row>
    <row r="52" spans="1:6" ht="18" customHeight="1">
      <c r="A52" s="225" t="s">
        <v>144</v>
      </c>
      <c r="B52" s="226"/>
      <c r="C52" s="226"/>
      <c r="D52" s="226"/>
      <c r="E52" s="226"/>
      <c r="F52" s="105">
        <f>SUM(F51)</f>
        <v>22000</v>
      </c>
    </row>
    <row r="53" spans="1:6">
      <c r="A53" s="107"/>
      <c r="B53" s="109"/>
      <c r="C53" s="84"/>
      <c r="D53" s="84"/>
      <c r="E53" s="84"/>
      <c r="F53" s="49"/>
    </row>
    <row r="54" spans="1:6" ht="18" customHeight="1">
      <c r="A54" s="101" t="s">
        <v>145</v>
      </c>
      <c r="B54" s="56" t="s">
        <v>146</v>
      </c>
      <c r="C54" s="169"/>
      <c r="D54" s="169"/>
      <c r="E54" s="169"/>
      <c r="F54" s="50"/>
    </row>
    <row r="55" spans="1:6" ht="18" customHeight="1">
      <c r="A55" s="110"/>
      <c r="B55" s="76" t="s">
        <v>147</v>
      </c>
      <c r="C55" s="111"/>
      <c r="D55" s="111"/>
      <c r="E55" s="111"/>
      <c r="F55" s="112">
        <v>20375</v>
      </c>
    </row>
    <row r="56" spans="1:6" ht="18" customHeight="1">
      <c r="A56" s="176"/>
      <c r="B56" s="177" t="s">
        <v>148</v>
      </c>
      <c r="C56" s="122"/>
      <c r="D56" s="122"/>
      <c r="E56" s="122"/>
      <c r="F56" s="180">
        <v>734471.99999999988</v>
      </c>
    </row>
    <row r="57" spans="1:6" ht="18" customHeight="1">
      <c r="A57" s="225" t="s">
        <v>149</v>
      </c>
      <c r="B57" s="226"/>
      <c r="C57" s="226"/>
      <c r="D57" s="226"/>
      <c r="E57" s="226"/>
      <c r="F57" s="105">
        <f>SUM(F55:F56)</f>
        <v>754846.99999999988</v>
      </c>
    </row>
    <row r="58" spans="1:6" ht="18" customHeight="1">
      <c r="A58" s="176"/>
      <c r="B58" s="122"/>
      <c r="C58" s="122"/>
      <c r="D58" s="122"/>
      <c r="E58" s="122"/>
      <c r="F58" s="178"/>
    </row>
    <row r="59" spans="1:6" ht="18" customHeight="1">
      <c r="A59" s="99"/>
      <c r="B59" s="84"/>
      <c r="C59" s="84"/>
      <c r="D59" s="84"/>
      <c r="E59" s="84"/>
      <c r="F59" s="116"/>
    </row>
    <row r="60" spans="1:6" ht="18" customHeight="1">
      <c r="A60" s="101" t="s">
        <v>150</v>
      </c>
      <c r="B60" s="56" t="s">
        <v>151</v>
      </c>
      <c r="C60" s="169"/>
      <c r="D60" s="169"/>
      <c r="E60" s="169"/>
      <c r="F60" s="102"/>
    </row>
    <row r="61" spans="1:6" ht="18" customHeight="1">
      <c r="A61" s="103"/>
      <c r="B61" s="165" t="s">
        <v>152</v>
      </c>
      <c r="C61" s="169"/>
      <c r="D61" s="169"/>
      <c r="E61" s="169"/>
      <c r="F61" s="102">
        <v>4283265</v>
      </c>
    </row>
    <row r="62" spans="1:6" ht="18" customHeight="1">
      <c r="A62" s="103"/>
      <c r="B62" s="165" t="s">
        <v>153</v>
      </c>
      <c r="C62" s="169"/>
      <c r="D62" s="169"/>
      <c r="E62" s="169"/>
      <c r="F62" s="102">
        <v>945939</v>
      </c>
    </row>
    <row r="63" spans="1:6" ht="18" customHeight="1">
      <c r="A63" s="110"/>
      <c r="B63" s="76" t="s">
        <v>154</v>
      </c>
      <c r="C63" s="111"/>
      <c r="D63" s="111"/>
      <c r="E63" s="111"/>
      <c r="F63" s="181">
        <v>99060</v>
      </c>
    </row>
    <row r="64" spans="1:6" ht="18" customHeight="1">
      <c r="A64" s="176"/>
      <c r="B64" s="177" t="s">
        <v>155</v>
      </c>
      <c r="C64" s="122"/>
      <c r="D64" s="122"/>
      <c r="E64" s="122"/>
      <c r="F64" s="178">
        <v>52113</v>
      </c>
    </row>
    <row r="65" spans="1:6" ht="18" customHeight="1">
      <c r="A65" s="110"/>
      <c r="B65" s="76" t="s">
        <v>292</v>
      </c>
      <c r="C65" s="111"/>
      <c r="D65" s="111"/>
      <c r="E65" s="111"/>
      <c r="F65" s="112">
        <v>400</v>
      </c>
    </row>
    <row r="66" spans="1:6" ht="18" customHeight="1">
      <c r="A66" s="225" t="s">
        <v>156</v>
      </c>
      <c r="B66" s="226"/>
      <c r="C66" s="226"/>
      <c r="D66" s="226"/>
      <c r="E66" s="226"/>
      <c r="F66" s="105">
        <f>SUM(F61:F65)</f>
        <v>5380777</v>
      </c>
    </row>
    <row r="67" spans="1:6" ht="18" customHeight="1">
      <c r="A67" s="107"/>
      <c r="B67" s="117"/>
      <c r="C67" s="117"/>
      <c r="D67" s="109"/>
      <c r="E67" s="84"/>
      <c r="F67" s="118"/>
    </row>
    <row r="68" spans="1:6" ht="18" customHeight="1">
      <c r="A68" s="101" t="s">
        <v>157</v>
      </c>
      <c r="B68" s="56" t="s">
        <v>158</v>
      </c>
      <c r="C68" s="169"/>
      <c r="D68" s="169"/>
      <c r="E68" s="55"/>
      <c r="F68" s="102"/>
    </row>
    <row r="69" spans="1:6" ht="18" customHeight="1">
      <c r="A69" s="103"/>
      <c r="B69" s="165" t="s">
        <v>159</v>
      </c>
      <c r="C69" s="169"/>
      <c r="D69" s="169"/>
      <c r="E69" s="55"/>
      <c r="F69" s="104">
        <v>3368778.9999999995</v>
      </c>
    </row>
    <row r="70" spans="1:6" ht="18" customHeight="1">
      <c r="A70" s="103"/>
      <c r="B70" s="165" t="s">
        <v>293</v>
      </c>
      <c r="C70" s="169"/>
      <c r="D70" s="169"/>
      <c r="E70" s="55"/>
      <c r="F70" s="104">
        <v>5500</v>
      </c>
    </row>
    <row r="71" spans="1:6" ht="18" customHeight="1">
      <c r="A71" s="103"/>
      <c r="B71" s="165" t="s">
        <v>160</v>
      </c>
      <c r="C71" s="169"/>
      <c r="D71" s="169"/>
      <c r="E71" s="55"/>
      <c r="F71" s="102">
        <v>161160</v>
      </c>
    </row>
    <row r="72" spans="1:6" ht="18" customHeight="1">
      <c r="A72" s="103"/>
      <c r="B72" s="165" t="s">
        <v>161</v>
      </c>
      <c r="C72" s="169"/>
      <c r="D72" s="169"/>
      <c r="E72" s="55"/>
      <c r="F72" s="102">
        <v>146650</v>
      </c>
    </row>
    <row r="73" spans="1:6" ht="18" customHeight="1">
      <c r="A73" s="103"/>
      <c r="B73" s="165" t="s">
        <v>162</v>
      </c>
      <c r="C73" s="169"/>
      <c r="D73" s="169"/>
      <c r="E73" s="55"/>
      <c r="F73" s="102">
        <v>2208999</v>
      </c>
    </row>
    <row r="74" spans="1:6" ht="18" customHeight="1">
      <c r="A74" s="103"/>
      <c r="B74" s="165" t="s">
        <v>163</v>
      </c>
      <c r="C74" s="169"/>
      <c r="D74" s="169"/>
      <c r="E74" s="169"/>
      <c r="F74" s="102">
        <v>903135</v>
      </c>
    </row>
    <row r="75" spans="1:6" ht="18" customHeight="1">
      <c r="A75" s="103"/>
      <c r="B75" s="165" t="s">
        <v>164</v>
      </c>
      <c r="C75" s="169"/>
      <c r="D75" s="169"/>
      <c r="E75" s="169"/>
      <c r="F75" s="102">
        <v>310282</v>
      </c>
    </row>
    <row r="76" spans="1:6" ht="18" customHeight="1">
      <c r="A76" s="103"/>
      <c r="B76" s="165" t="s">
        <v>165</v>
      </c>
      <c r="C76" s="169"/>
      <c r="D76" s="169"/>
      <c r="E76" s="169"/>
      <c r="F76" s="102">
        <v>773806</v>
      </c>
    </row>
    <row r="77" spans="1:6" ht="18" customHeight="1">
      <c r="A77" s="103"/>
      <c r="B77" s="165" t="s">
        <v>166</v>
      </c>
      <c r="C77" s="169"/>
      <c r="D77" s="169"/>
      <c r="E77" s="169"/>
      <c r="F77" s="102">
        <v>15200</v>
      </c>
    </row>
    <row r="78" spans="1:6" ht="18" customHeight="1">
      <c r="A78" s="103"/>
      <c r="B78" s="165" t="s">
        <v>167</v>
      </c>
      <c r="C78" s="169"/>
      <c r="D78" s="169"/>
      <c r="E78" s="169"/>
      <c r="F78" s="102">
        <v>278700</v>
      </c>
    </row>
    <row r="79" spans="1:6" ht="18" customHeight="1">
      <c r="A79" s="103"/>
      <c r="B79" s="165" t="s">
        <v>168</v>
      </c>
      <c r="C79" s="169"/>
      <c r="D79" s="169"/>
      <c r="E79" s="169"/>
      <c r="F79" s="182">
        <v>41590</v>
      </c>
    </row>
    <row r="80" spans="1:6" ht="18" customHeight="1">
      <c r="A80" s="110"/>
      <c r="B80" s="76" t="s">
        <v>169</v>
      </c>
      <c r="C80" s="111"/>
      <c r="D80" s="111"/>
      <c r="E80" s="111"/>
      <c r="F80" s="112">
        <v>618370.99999999988</v>
      </c>
    </row>
    <row r="81" spans="1:6" ht="18" customHeight="1">
      <c r="A81" s="99"/>
      <c r="B81" s="108" t="s">
        <v>170</v>
      </c>
      <c r="C81" s="84"/>
      <c r="D81" s="84"/>
      <c r="E81" s="84"/>
      <c r="F81" s="116">
        <v>637706.00000000012</v>
      </c>
    </row>
    <row r="82" spans="1:6" ht="18" customHeight="1">
      <c r="A82" s="103"/>
      <c r="B82" s="165" t="s">
        <v>171</v>
      </c>
      <c r="C82" s="169"/>
      <c r="D82" s="169"/>
      <c r="E82" s="169"/>
      <c r="F82" s="102">
        <v>18200</v>
      </c>
    </row>
    <row r="83" spans="1:6" ht="18" customHeight="1">
      <c r="A83" s="103"/>
      <c r="B83" s="165" t="s">
        <v>172</v>
      </c>
      <c r="C83" s="169"/>
      <c r="D83" s="169"/>
      <c r="E83" s="169"/>
      <c r="F83" s="102"/>
    </row>
    <row r="84" spans="1:6" ht="18" customHeight="1">
      <c r="A84" s="225" t="s">
        <v>173</v>
      </c>
      <c r="B84" s="226"/>
      <c r="C84" s="226"/>
      <c r="D84" s="226"/>
      <c r="E84" s="226"/>
      <c r="F84" s="105">
        <f>SUM(F69:F83)</f>
        <v>9488078</v>
      </c>
    </row>
    <row r="85" spans="1:6">
      <c r="A85" s="107"/>
      <c r="B85" s="82"/>
      <c r="C85" s="82"/>
      <c r="D85" s="82"/>
      <c r="E85" s="82"/>
      <c r="F85" s="119"/>
    </row>
    <row r="86" spans="1:6" ht="18" customHeight="1">
      <c r="A86" s="101" t="s">
        <v>174</v>
      </c>
      <c r="B86" s="56" t="s">
        <v>175</v>
      </c>
      <c r="C86" s="169"/>
      <c r="D86" s="169"/>
      <c r="E86" s="169"/>
      <c r="F86" s="102"/>
    </row>
    <row r="87" spans="1:6" ht="18" customHeight="1">
      <c r="A87" s="103"/>
      <c r="B87" s="165" t="s">
        <v>176</v>
      </c>
      <c r="C87" s="169"/>
      <c r="D87" s="169"/>
      <c r="E87" s="169"/>
      <c r="F87" s="102">
        <v>18200</v>
      </c>
    </row>
    <row r="88" spans="1:6" ht="18" customHeight="1">
      <c r="A88" s="103"/>
      <c r="B88" s="165" t="s">
        <v>177</v>
      </c>
      <c r="C88" s="169"/>
      <c r="D88" s="169"/>
      <c r="E88" s="169"/>
      <c r="F88" s="102">
        <v>67864.000000000015</v>
      </c>
    </row>
    <row r="89" spans="1:6" ht="18" customHeight="1">
      <c r="A89" s="110"/>
      <c r="B89" s="76" t="s">
        <v>178</v>
      </c>
      <c r="C89" s="111"/>
      <c r="D89" s="111"/>
      <c r="E89" s="111"/>
      <c r="F89" s="112">
        <v>144500</v>
      </c>
    </row>
    <row r="90" spans="1:6" ht="18" customHeight="1">
      <c r="A90" s="225" t="s">
        <v>179</v>
      </c>
      <c r="B90" s="226"/>
      <c r="C90" s="226"/>
      <c r="D90" s="226"/>
      <c r="E90" s="226"/>
      <c r="F90" s="105">
        <f>SUM(F87:F89)</f>
        <v>230564</v>
      </c>
    </row>
    <row r="91" spans="1:6" ht="18" customHeight="1">
      <c r="A91" s="225" t="s">
        <v>180</v>
      </c>
      <c r="B91" s="226"/>
      <c r="C91" s="226"/>
      <c r="D91" s="226"/>
      <c r="E91" s="226"/>
      <c r="F91" s="105">
        <f>F90+F84+F66+F57+F52+F48+F43+F37+F32+F26+F20+F15</f>
        <v>25670000</v>
      </c>
    </row>
    <row r="92" spans="1:6">
      <c r="A92" s="107"/>
      <c r="B92" s="82"/>
      <c r="C92" s="82"/>
      <c r="D92" s="82"/>
      <c r="E92" s="82"/>
      <c r="F92" s="119"/>
    </row>
    <row r="93" spans="1:6" ht="18" customHeight="1">
      <c r="A93" s="103"/>
      <c r="B93" s="227" t="s">
        <v>294</v>
      </c>
      <c r="C93" s="227"/>
      <c r="D93" s="227"/>
      <c r="E93" s="227"/>
      <c r="F93" s="228"/>
    </row>
    <row r="94" spans="1:6">
      <c r="A94" s="103"/>
      <c r="B94" s="167"/>
      <c r="C94" s="167"/>
      <c r="D94" s="167"/>
      <c r="E94" s="167"/>
      <c r="F94" s="168"/>
    </row>
    <row r="95" spans="1:6" ht="18" customHeight="1">
      <c r="A95" s="103">
        <v>1</v>
      </c>
      <c r="B95" s="229" t="s">
        <v>181</v>
      </c>
      <c r="C95" s="229"/>
      <c r="D95" s="95"/>
      <c r="E95" s="169"/>
      <c r="F95" s="120">
        <v>2168615</v>
      </c>
    </row>
    <row r="96" spans="1:6" ht="18" customHeight="1">
      <c r="A96" s="103">
        <v>2</v>
      </c>
      <c r="B96" s="230" t="s">
        <v>295</v>
      </c>
      <c r="C96" s="231"/>
      <c r="D96" s="231"/>
      <c r="E96" s="169"/>
      <c r="F96" s="120">
        <v>253553</v>
      </c>
    </row>
    <row r="97" spans="1:6" ht="18" customHeight="1">
      <c r="A97" s="103">
        <v>3</v>
      </c>
      <c r="B97" s="229" t="s">
        <v>296</v>
      </c>
      <c r="C97" s="229"/>
      <c r="D97" s="95"/>
      <c r="E97" s="169"/>
      <c r="F97" s="120">
        <v>710017</v>
      </c>
    </row>
    <row r="98" spans="1:6" ht="18" customHeight="1">
      <c r="A98" s="103">
        <v>4</v>
      </c>
      <c r="B98" s="165" t="s">
        <v>297</v>
      </c>
      <c r="C98" s="165"/>
      <c r="D98" s="95"/>
      <c r="E98" s="169"/>
      <c r="F98" s="120">
        <v>13146</v>
      </c>
    </row>
    <row r="99" spans="1:6" ht="18" customHeight="1">
      <c r="A99" s="103">
        <v>5</v>
      </c>
      <c r="B99" s="165" t="s">
        <v>298</v>
      </c>
      <c r="C99" s="165"/>
      <c r="D99" s="95"/>
      <c r="E99" s="169"/>
      <c r="F99" s="120">
        <v>56465</v>
      </c>
    </row>
    <row r="100" spans="1:6" ht="18" customHeight="1">
      <c r="A100" s="103">
        <v>6</v>
      </c>
      <c r="B100" s="165" t="s">
        <v>299</v>
      </c>
      <c r="C100" s="165"/>
      <c r="D100" s="95"/>
      <c r="E100" s="169"/>
      <c r="F100" s="120">
        <v>71083</v>
      </c>
    </row>
    <row r="101" spans="1:6" ht="18" customHeight="1">
      <c r="A101" s="232" t="s">
        <v>182</v>
      </c>
      <c r="B101" s="233"/>
      <c r="C101" s="233"/>
      <c r="D101" s="121"/>
      <c r="E101" s="122"/>
      <c r="F101" s="123">
        <f>SUM(F95:F100)</f>
        <v>3272879</v>
      </c>
    </row>
    <row r="102" spans="1:6">
      <c r="A102" s="115"/>
      <c r="B102" s="124"/>
      <c r="C102" s="125"/>
      <c r="D102" s="109"/>
      <c r="E102" s="84"/>
      <c r="F102" s="84"/>
    </row>
  </sheetData>
  <sheetProtection selectLockedCells="1"/>
  <mergeCells count="21">
    <mergeCell ref="B93:F93"/>
    <mergeCell ref="B95:C95"/>
    <mergeCell ref="B96:D96"/>
    <mergeCell ref="B97:C97"/>
    <mergeCell ref="A101:C101"/>
    <mergeCell ref="A3:F3"/>
    <mergeCell ref="A4:F4"/>
    <mergeCell ref="A6:F7"/>
    <mergeCell ref="A15:E15"/>
    <mergeCell ref="A91:E91"/>
    <mergeCell ref="A20:E20"/>
    <mergeCell ref="A26:E26"/>
    <mergeCell ref="A32:E32"/>
    <mergeCell ref="A37:E37"/>
    <mergeCell ref="A43:E43"/>
    <mergeCell ref="A48:E48"/>
    <mergeCell ref="A52:E52"/>
    <mergeCell ref="A57:E57"/>
    <mergeCell ref="A66:E66"/>
    <mergeCell ref="A84:E84"/>
    <mergeCell ref="A90:E90"/>
  </mergeCells>
  <printOptions horizontalCentered="1"/>
  <pageMargins left="1" right="1" top="1" bottom="4.6500000000000004" header="0.27559055118110198" footer="4.3"/>
  <pageSetup paperSize="9" orientation="portrait" r:id="rId1"/>
  <headerFooter scaleWithDoc="0"/>
</worksheet>
</file>

<file path=xl/worksheets/sheet5.xml><?xml version="1.0" encoding="utf-8"?>
<worksheet xmlns="http://schemas.openxmlformats.org/spreadsheetml/2006/main" xmlns:r="http://schemas.openxmlformats.org/officeDocument/2006/relationships">
  <sheetPr syncVertical="1" syncRef="A38" transitionEvaluation="1" codeName="Sheet11"/>
  <dimension ref="A1:F167"/>
  <sheetViews>
    <sheetView tabSelected="1" view="pageBreakPreview" topLeftCell="A38" zoomScaleSheetLayoutView="100" workbookViewId="0">
      <selection activeCell="B63" sqref="B63"/>
    </sheetView>
  </sheetViews>
  <sheetFormatPr defaultColWidth="8.875" defaultRowHeight="15"/>
  <cols>
    <col min="1" max="1" width="8.875" style="161" customWidth="1"/>
    <col min="2" max="2" width="32.625" style="63" customWidth="1"/>
    <col min="3" max="6" width="9.125" style="63" customWidth="1"/>
    <col min="7" max="16384" width="8.875" style="63"/>
  </cols>
  <sheetData>
    <row r="1" spans="1:6">
      <c r="A1" s="66"/>
      <c r="B1" s="162"/>
      <c r="C1" s="126"/>
      <c r="D1" s="55"/>
      <c r="E1" s="169"/>
      <c r="F1" s="169"/>
    </row>
    <row r="2" spans="1:6" ht="21" customHeight="1" thickBot="1">
      <c r="A2" s="235" t="s">
        <v>286</v>
      </c>
      <c r="B2" s="235"/>
      <c r="C2" s="235"/>
      <c r="D2" s="235"/>
      <c r="E2" s="235"/>
      <c r="F2" s="235"/>
    </row>
    <row r="3" spans="1:6" ht="15.75" thickTop="1">
      <c r="A3" s="223" t="s">
        <v>183</v>
      </c>
      <c r="B3" s="223"/>
      <c r="C3" s="223"/>
      <c r="D3" s="223"/>
      <c r="E3" s="223"/>
      <c r="F3" s="223"/>
    </row>
    <row r="4" spans="1:6" ht="5.0999999999999996" customHeight="1">
      <c r="A4" s="67"/>
      <c r="B4" s="171"/>
      <c r="C4" s="171"/>
      <c r="D4" s="171"/>
      <c r="E4" s="171"/>
      <c r="F4" s="171"/>
    </row>
    <row r="5" spans="1:6" s="53" customFormat="1">
      <c r="A5" s="209" t="s">
        <v>300</v>
      </c>
      <c r="B5" s="209"/>
      <c r="C5" s="209"/>
      <c r="D5" s="209"/>
      <c r="E5" s="209"/>
      <c r="F5" s="209"/>
    </row>
    <row r="6" spans="1:6" s="53" customFormat="1">
      <c r="A6" s="209"/>
      <c r="B6" s="209"/>
      <c r="C6" s="209"/>
      <c r="D6" s="209"/>
      <c r="E6" s="209"/>
      <c r="F6" s="209"/>
    </row>
    <row r="7" spans="1:6" s="53" customFormat="1" ht="18" customHeight="1">
      <c r="A7" s="209"/>
      <c r="B7" s="209"/>
      <c r="C7" s="209"/>
      <c r="D7" s="209"/>
      <c r="E7" s="209"/>
      <c r="F7" s="209"/>
    </row>
    <row r="8" spans="1:6" s="53" customFormat="1" ht="15.75" thickBot="1">
      <c r="A8" s="64"/>
      <c r="B8" s="65"/>
      <c r="C8" s="65"/>
      <c r="D8" s="65"/>
      <c r="E8" s="65"/>
      <c r="F8" s="127" t="s">
        <v>184</v>
      </c>
    </row>
    <row r="9" spans="1:6" s="53" customFormat="1" ht="15.75" thickTop="1">
      <c r="A9" s="66"/>
      <c r="B9" s="171"/>
      <c r="C9" s="210" t="s">
        <v>284</v>
      </c>
      <c r="D9" s="67" t="s">
        <v>1</v>
      </c>
      <c r="E9" s="67" t="s">
        <v>2</v>
      </c>
      <c r="F9" s="68" t="s">
        <v>1</v>
      </c>
    </row>
    <row r="10" spans="1:6" s="53" customFormat="1">
      <c r="A10" s="66"/>
      <c r="B10" s="69" t="s">
        <v>77</v>
      </c>
      <c r="C10" s="211"/>
      <c r="D10" s="67" t="s">
        <v>4</v>
      </c>
      <c r="E10" s="67" t="s">
        <v>4</v>
      </c>
      <c r="F10" s="67" t="s">
        <v>4</v>
      </c>
    </row>
    <row r="11" spans="1:6" s="53" customFormat="1" ht="15.75" thickBot="1">
      <c r="A11" s="64"/>
      <c r="B11" s="65"/>
      <c r="C11" s="212"/>
      <c r="D11" s="64" t="s">
        <v>5</v>
      </c>
      <c r="E11" s="64" t="s">
        <v>5</v>
      </c>
      <c r="F11" s="64" t="s">
        <v>285</v>
      </c>
    </row>
    <row r="12" spans="1:6" s="53" customFormat="1" ht="7.5" customHeight="1" thickTop="1">
      <c r="A12" s="66"/>
      <c r="B12" s="169"/>
      <c r="C12" s="66"/>
      <c r="D12" s="66"/>
      <c r="E12" s="66"/>
      <c r="F12" s="66"/>
    </row>
    <row r="13" spans="1:6" s="53" customFormat="1">
      <c r="A13" s="213" t="s">
        <v>185</v>
      </c>
      <c r="B13" s="213"/>
      <c r="C13" s="213"/>
      <c r="D13" s="213"/>
      <c r="E13" s="213"/>
      <c r="F13" s="213"/>
    </row>
    <row r="14" spans="1:6" s="53" customFormat="1">
      <c r="A14" s="70"/>
      <c r="B14" s="163"/>
      <c r="C14" s="163"/>
      <c r="D14" s="163"/>
      <c r="E14" s="163"/>
      <c r="F14" s="163"/>
    </row>
    <row r="15" spans="1:6" s="53" customFormat="1">
      <c r="A15" s="236" t="s">
        <v>186</v>
      </c>
      <c r="B15" s="236"/>
      <c r="C15" s="236"/>
      <c r="D15" s="236"/>
      <c r="E15" s="236"/>
      <c r="F15" s="236"/>
    </row>
    <row r="16" spans="1:6" s="53" customFormat="1">
      <c r="A16" s="70" t="s">
        <v>187</v>
      </c>
      <c r="B16" s="164" t="s">
        <v>188</v>
      </c>
      <c r="C16" s="171"/>
      <c r="D16" s="171"/>
      <c r="E16" s="171"/>
      <c r="F16" s="171"/>
    </row>
    <row r="17" spans="1:6" s="53" customFormat="1">
      <c r="A17" s="128" t="s">
        <v>189</v>
      </c>
      <c r="B17" s="129" t="s">
        <v>190</v>
      </c>
      <c r="C17" s="130">
        <v>4339832</v>
      </c>
      <c r="D17" s="130">
        <v>5437672</v>
      </c>
      <c r="E17" s="130">
        <v>5217362</v>
      </c>
      <c r="F17" s="130">
        <v>11197969</v>
      </c>
    </row>
    <row r="18" spans="1:6" s="53" customFormat="1">
      <c r="A18" s="128" t="s">
        <v>191</v>
      </c>
      <c r="B18" s="129" t="s">
        <v>192</v>
      </c>
      <c r="C18" s="131"/>
      <c r="D18" s="131"/>
      <c r="E18" s="131"/>
      <c r="F18" s="131"/>
    </row>
    <row r="19" spans="1:6" s="53" customFormat="1">
      <c r="A19" s="128"/>
      <c r="B19" s="129" t="s">
        <v>193</v>
      </c>
      <c r="C19" s="130">
        <v>105493</v>
      </c>
      <c r="D19" s="130">
        <v>154222</v>
      </c>
      <c r="E19" s="130">
        <v>153142</v>
      </c>
      <c r="F19" s="130">
        <v>145142</v>
      </c>
    </row>
    <row r="20" spans="1:6" s="53" customFormat="1" ht="32.450000000000003" customHeight="1">
      <c r="A20" s="128" t="s">
        <v>194</v>
      </c>
      <c r="B20" s="132" t="s">
        <v>195</v>
      </c>
      <c r="C20" s="130">
        <v>8430072</v>
      </c>
      <c r="D20" s="130">
        <v>8943471</v>
      </c>
      <c r="E20" s="130">
        <v>8931461</v>
      </c>
      <c r="F20" s="130">
        <v>13507581</v>
      </c>
    </row>
    <row r="21" spans="1:6">
      <c r="A21" s="234" t="s">
        <v>196</v>
      </c>
      <c r="B21" s="234"/>
      <c r="C21" s="92">
        <f>SUM(C17:C20)</f>
        <v>12875397</v>
      </c>
      <c r="D21" s="92">
        <f>SUM(D17:D20)</f>
        <v>14535365</v>
      </c>
      <c r="E21" s="92">
        <f>SUM(E17:E20)</f>
        <v>14301965</v>
      </c>
      <c r="F21" s="92">
        <f>SUM(F17:F20)</f>
        <v>24850692</v>
      </c>
    </row>
    <row r="22" spans="1:6">
      <c r="A22" s="128"/>
      <c r="B22" s="133"/>
      <c r="C22" s="55"/>
      <c r="D22" s="55"/>
      <c r="E22" s="55"/>
      <c r="F22" s="55"/>
    </row>
    <row r="23" spans="1:6">
      <c r="A23" s="134" t="s">
        <v>197</v>
      </c>
      <c r="B23" s="133" t="s">
        <v>198</v>
      </c>
      <c r="C23" s="171"/>
      <c r="D23" s="171"/>
      <c r="E23" s="171"/>
      <c r="F23" s="171"/>
    </row>
    <row r="24" spans="1:6">
      <c r="A24" s="128" t="s">
        <v>191</v>
      </c>
      <c r="B24" s="132" t="s">
        <v>199</v>
      </c>
      <c r="C24" s="96">
        <v>675672</v>
      </c>
      <c r="D24" s="96">
        <v>325500</v>
      </c>
      <c r="E24" s="96">
        <v>381108</v>
      </c>
      <c r="F24" s="96">
        <v>322075</v>
      </c>
    </row>
    <row r="25" spans="1:6">
      <c r="A25" s="128" t="s">
        <v>194</v>
      </c>
      <c r="B25" s="129" t="s">
        <v>200</v>
      </c>
      <c r="C25" s="171"/>
      <c r="D25" s="171"/>
      <c r="E25" s="171"/>
      <c r="F25" s="171"/>
    </row>
    <row r="26" spans="1:6">
      <c r="A26" s="135" t="s">
        <v>201</v>
      </c>
      <c r="B26" s="129" t="s">
        <v>202</v>
      </c>
      <c r="C26" s="96">
        <v>5585813</v>
      </c>
      <c r="D26" s="96">
        <v>8653932</v>
      </c>
      <c r="E26" s="96">
        <v>8666600</v>
      </c>
      <c r="F26" s="96">
        <v>1195214</v>
      </c>
    </row>
    <row r="27" spans="1:6">
      <c r="A27" s="136" t="s">
        <v>203</v>
      </c>
      <c r="B27" s="129" t="s">
        <v>204</v>
      </c>
      <c r="C27" s="96">
        <v>90877</v>
      </c>
      <c r="D27" s="96">
        <v>89647</v>
      </c>
      <c r="E27" s="96">
        <v>90624</v>
      </c>
      <c r="F27" s="96">
        <v>90485</v>
      </c>
    </row>
    <row r="28" spans="1:6">
      <c r="A28" s="136" t="s">
        <v>205</v>
      </c>
      <c r="B28" s="129" t="s">
        <v>206</v>
      </c>
      <c r="C28" s="73">
        <v>1592532</v>
      </c>
      <c r="D28" s="73">
        <v>1920117</v>
      </c>
      <c r="E28" s="73">
        <v>1871952</v>
      </c>
      <c r="F28" s="73">
        <v>1895837</v>
      </c>
    </row>
    <row r="29" spans="1:6">
      <c r="A29" s="128"/>
      <c r="B29" s="134" t="s">
        <v>207</v>
      </c>
      <c r="C29" s="88">
        <f>SUM(C26:C28)</f>
        <v>7269222</v>
      </c>
      <c r="D29" s="88">
        <f>SUM(D26:D28)</f>
        <v>10663696</v>
      </c>
      <c r="E29" s="88">
        <f>SUM(E26:E28)</f>
        <v>10629176</v>
      </c>
      <c r="F29" s="88">
        <f>SUM(F26:F28)</f>
        <v>3181536</v>
      </c>
    </row>
    <row r="30" spans="1:6">
      <c r="A30" s="234" t="s">
        <v>208</v>
      </c>
      <c r="B30" s="234"/>
      <c r="C30" s="88">
        <f>C29+C24</f>
        <v>7944894</v>
      </c>
      <c r="D30" s="88">
        <f>D29+D24</f>
        <v>10989196</v>
      </c>
      <c r="E30" s="88">
        <f>E29+E24</f>
        <v>11010284</v>
      </c>
      <c r="F30" s="88">
        <f>F29+F24</f>
        <v>3503611</v>
      </c>
    </row>
    <row r="31" spans="1:6">
      <c r="A31" s="134"/>
      <c r="B31" s="133"/>
      <c r="C31" s="55"/>
      <c r="D31" s="55"/>
      <c r="E31" s="55"/>
      <c r="F31" s="55"/>
    </row>
    <row r="32" spans="1:6">
      <c r="A32" s="137" t="s">
        <v>209</v>
      </c>
      <c r="B32" s="138" t="s">
        <v>210</v>
      </c>
      <c r="C32" s="169"/>
      <c r="D32" s="169"/>
      <c r="E32" s="169"/>
      <c r="F32" s="169"/>
    </row>
    <row r="33" spans="1:6">
      <c r="A33" s="139"/>
      <c r="B33" s="140" t="s">
        <v>211</v>
      </c>
      <c r="C33" s="73">
        <v>22444097</v>
      </c>
      <c r="D33" s="73">
        <v>35608523</v>
      </c>
      <c r="E33" s="73">
        <v>36479836</v>
      </c>
      <c r="F33" s="73">
        <v>19664801</v>
      </c>
    </row>
    <row r="34" spans="1:6" ht="5.25" customHeight="1">
      <c r="A34" s="128"/>
      <c r="B34" s="129"/>
      <c r="C34" s="96"/>
      <c r="D34" s="96"/>
      <c r="E34" s="96"/>
      <c r="F34" s="96"/>
    </row>
    <row r="35" spans="1:6" s="141" customFormat="1" ht="36" customHeight="1">
      <c r="A35" s="238" t="s">
        <v>212</v>
      </c>
      <c r="B35" s="238"/>
      <c r="C35" s="88">
        <f>SUM(C33:C33)</f>
        <v>22444097</v>
      </c>
      <c r="D35" s="88">
        <f>SUM(D33:D33)</f>
        <v>35608523</v>
      </c>
      <c r="E35" s="88">
        <f>SUM(E33:E33)</f>
        <v>36479836</v>
      </c>
      <c r="F35" s="88">
        <f>SUM(F33:F33)</f>
        <v>19664801</v>
      </c>
    </row>
    <row r="36" spans="1:6" s="141" customFormat="1" thickBot="1">
      <c r="A36" s="239" t="s">
        <v>213</v>
      </c>
      <c r="B36" s="239"/>
      <c r="C36" s="86">
        <f>C35+C30+C21</f>
        <v>43264388</v>
      </c>
      <c r="D36" s="86">
        <f>D35+D30+D21</f>
        <v>61133084</v>
      </c>
      <c r="E36" s="86">
        <f>E35+E30+E21</f>
        <v>61792085</v>
      </c>
      <c r="F36" s="86">
        <f>F35+F30+F21</f>
        <v>48019104</v>
      </c>
    </row>
    <row r="37" spans="1:6" s="141" customFormat="1" ht="5.0999999999999996" customHeight="1" thickTop="1">
      <c r="A37" s="95"/>
      <c r="B37" s="56"/>
      <c r="C37" s="55"/>
      <c r="D37" s="55"/>
      <c r="E37" s="55"/>
      <c r="F37" s="55"/>
    </row>
    <row r="38" spans="1:6">
      <c r="A38" s="236" t="s">
        <v>214</v>
      </c>
      <c r="B38" s="236"/>
      <c r="C38" s="236"/>
      <c r="D38" s="236"/>
      <c r="E38" s="236"/>
      <c r="F38" s="236"/>
    </row>
    <row r="39" spans="1:6">
      <c r="A39" s="142" t="s">
        <v>189</v>
      </c>
      <c r="B39" s="143" t="s">
        <v>215</v>
      </c>
      <c r="C39" s="96">
        <v>2940147</v>
      </c>
      <c r="D39" s="96">
        <v>4419597</v>
      </c>
      <c r="E39" s="96">
        <v>4419597</v>
      </c>
      <c r="F39" s="96">
        <v>6943827</v>
      </c>
    </row>
    <row r="40" spans="1:6">
      <c r="A40" s="128" t="s">
        <v>191</v>
      </c>
      <c r="B40" s="69" t="s">
        <v>216</v>
      </c>
      <c r="C40" s="171"/>
      <c r="D40" s="171"/>
      <c r="E40" s="171"/>
      <c r="F40" s="171"/>
    </row>
    <row r="41" spans="1:6">
      <c r="A41" s="144"/>
      <c r="B41" s="69" t="s">
        <v>217</v>
      </c>
      <c r="C41" s="96">
        <v>23086</v>
      </c>
      <c r="D41" s="96">
        <v>145000</v>
      </c>
      <c r="E41" s="96">
        <v>145000</v>
      </c>
      <c r="F41" s="96">
        <v>63140</v>
      </c>
    </row>
    <row r="42" spans="1:6">
      <c r="A42" s="145" t="s">
        <v>194</v>
      </c>
      <c r="B42" s="69" t="s">
        <v>218</v>
      </c>
      <c r="C42" s="171"/>
      <c r="D42" s="171"/>
      <c r="E42" s="171"/>
      <c r="F42" s="171"/>
    </row>
    <row r="43" spans="1:6">
      <c r="A43" s="67"/>
      <c r="B43" s="69" t="s">
        <v>219</v>
      </c>
      <c r="C43" s="73">
        <v>9186</v>
      </c>
      <c r="D43" s="73">
        <v>7775</v>
      </c>
      <c r="E43" s="73">
        <v>7775</v>
      </c>
      <c r="F43" s="73">
        <v>7775</v>
      </c>
    </row>
    <row r="44" spans="1:6" s="141" customFormat="1" ht="14.25">
      <c r="A44" s="226" t="s">
        <v>220</v>
      </c>
      <c r="B44" s="226"/>
      <c r="C44" s="92">
        <f>SUM(C39:C43)</f>
        <v>2972419</v>
      </c>
      <c r="D44" s="92">
        <f>SUM(D39:D43)</f>
        <v>4572372</v>
      </c>
      <c r="E44" s="92">
        <f>SUM(E39:E43)</f>
        <v>4572372</v>
      </c>
      <c r="F44" s="92">
        <f>SUM(F39:F43)</f>
        <v>7014742</v>
      </c>
    </row>
    <row r="45" spans="1:6" s="141" customFormat="1" ht="32.25" customHeight="1">
      <c r="A45" s="240" t="s">
        <v>221</v>
      </c>
      <c r="B45" s="240"/>
      <c r="C45" s="92">
        <f>C44+C36</f>
        <v>46236807</v>
      </c>
      <c r="D45" s="92">
        <f>D44+D36</f>
        <v>65705456</v>
      </c>
      <c r="E45" s="92">
        <f>E44+E36</f>
        <v>66364457</v>
      </c>
      <c r="F45" s="92">
        <f>F44+F36</f>
        <v>55033846</v>
      </c>
    </row>
    <row r="46" spans="1:6" s="141" customFormat="1" ht="5.0999999999999996" customHeight="1">
      <c r="A46" s="95"/>
      <c r="B46" s="56"/>
      <c r="C46" s="55"/>
      <c r="D46" s="55"/>
      <c r="E46" s="55"/>
      <c r="F46" s="55"/>
    </row>
    <row r="47" spans="1:6">
      <c r="A47" s="241" t="s">
        <v>222</v>
      </c>
      <c r="B47" s="241"/>
      <c r="C47" s="241"/>
      <c r="D47" s="241"/>
      <c r="E47" s="241"/>
      <c r="F47" s="241"/>
    </row>
    <row r="48" spans="1:6">
      <c r="A48" s="70" t="s">
        <v>187</v>
      </c>
      <c r="B48" s="164" t="s">
        <v>175</v>
      </c>
      <c r="C48" s="171"/>
      <c r="D48" s="171"/>
      <c r="E48" s="171"/>
      <c r="F48" s="171"/>
    </row>
    <row r="49" spans="1:6">
      <c r="A49" s="142" t="s">
        <v>189</v>
      </c>
      <c r="B49" s="165" t="s">
        <v>223</v>
      </c>
      <c r="C49" s="146">
        <v>593528</v>
      </c>
      <c r="D49" s="146">
        <v>991392</v>
      </c>
      <c r="E49" s="146">
        <v>1003786</v>
      </c>
      <c r="F49" s="146">
        <v>784841</v>
      </c>
    </row>
    <row r="50" spans="1:6">
      <c r="A50" s="128" t="s">
        <v>191</v>
      </c>
      <c r="B50" s="69" t="s">
        <v>224</v>
      </c>
      <c r="C50" s="131"/>
      <c r="D50" s="131"/>
      <c r="E50" s="131"/>
      <c r="F50" s="131"/>
    </row>
    <row r="51" spans="1:6" ht="31.5" customHeight="1">
      <c r="A51" s="135" t="s">
        <v>201</v>
      </c>
      <c r="B51" s="143" t="s">
        <v>225</v>
      </c>
      <c r="C51" s="146">
        <v>10957</v>
      </c>
      <c r="D51" s="146">
        <v>11392</v>
      </c>
      <c r="E51" s="146">
        <v>11392</v>
      </c>
      <c r="F51" s="146">
        <v>13324</v>
      </c>
    </row>
    <row r="52" spans="1:6">
      <c r="A52" s="135" t="s">
        <v>203</v>
      </c>
      <c r="B52" s="69" t="s">
        <v>226</v>
      </c>
      <c r="C52" s="131"/>
      <c r="D52" s="131"/>
      <c r="E52" s="131"/>
      <c r="F52" s="131"/>
    </row>
    <row r="53" spans="1:6">
      <c r="A53" s="135"/>
      <c r="B53" s="69" t="s">
        <v>227</v>
      </c>
      <c r="C53" s="146">
        <v>143811</v>
      </c>
      <c r="D53" s="146">
        <v>144455</v>
      </c>
      <c r="E53" s="146">
        <v>144455</v>
      </c>
      <c r="F53" s="146">
        <v>125924</v>
      </c>
    </row>
    <row r="54" spans="1:6" ht="30.95" customHeight="1">
      <c r="A54" s="147" t="s">
        <v>205</v>
      </c>
      <c r="B54" s="143" t="s">
        <v>228</v>
      </c>
      <c r="C54" s="146">
        <v>735079</v>
      </c>
      <c r="D54" s="146">
        <v>831723</v>
      </c>
      <c r="E54" s="146">
        <v>1417702</v>
      </c>
      <c r="F54" s="146">
        <v>874864</v>
      </c>
    </row>
    <row r="55" spans="1:6" ht="16.5" customHeight="1">
      <c r="A55" s="242" t="s">
        <v>229</v>
      </c>
      <c r="B55" s="242"/>
      <c r="C55" s="92">
        <f>SUM(C51:C54)</f>
        <v>889847</v>
      </c>
      <c r="D55" s="92">
        <f>SUM(D51:D54)</f>
        <v>987570</v>
      </c>
      <c r="E55" s="92">
        <f>SUM(E51:E54)</f>
        <v>1573549</v>
      </c>
      <c r="F55" s="92">
        <f>SUM(F51:F54)</f>
        <v>1014112</v>
      </c>
    </row>
    <row r="56" spans="1:6" ht="5.0999999999999996" customHeight="1">
      <c r="A56" s="148"/>
      <c r="B56" s="149"/>
      <c r="C56" s="84"/>
      <c r="D56" s="84"/>
      <c r="E56" s="84"/>
      <c r="F56" s="84"/>
    </row>
    <row r="57" spans="1:6" ht="15.95" customHeight="1">
      <c r="A57" s="145" t="s">
        <v>194</v>
      </c>
      <c r="B57" s="150" t="s">
        <v>230</v>
      </c>
      <c r="C57" s="96">
        <v>2211609</v>
      </c>
      <c r="D57" s="96">
        <v>2519027</v>
      </c>
      <c r="E57" s="96">
        <v>2519027</v>
      </c>
      <c r="F57" s="96">
        <v>2852665</v>
      </c>
    </row>
    <row r="58" spans="1:6" ht="18" customHeight="1">
      <c r="A58" s="151" t="s">
        <v>231</v>
      </c>
      <c r="B58" s="152" t="s">
        <v>232</v>
      </c>
      <c r="C58" s="73">
        <v>3964920</v>
      </c>
      <c r="D58" s="73">
        <v>4299375</v>
      </c>
      <c r="E58" s="73">
        <v>4271281</v>
      </c>
      <c r="F58" s="73">
        <v>4289362</v>
      </c>
    </row>
    <row r="59" spans="1:6" ht="33" customHeight="1">
      <c r="A59" s="153" t="s">
        <v>233</v>
      </c>
      <c r="B59" s="143" t="s">
        <v>234</v>
      </c>
      <c r="C59" s="154">
        <f>'[7]AFS-DIS'!D53+'[7]AFS-DIS'!E53</f>
        <v>7020145</v>
      </c>
      <c r="D59" s="154">
        <f>'[7]AFS-DIS'!F53+'[7]AFS-DIS'!G53</f>
        <v>10942512</v>
      </c>
      <c r="E59" s="154">
        <f>'[7]AFS-DIS'!H53+'[7]AFS-DIS'!I53</f>
        <v>10944012</v>
      </c>
      <c r="F59" s="154">
        <f>'[7]AFS-DIS'!J53+'[7]AFS-DIS'!K53</f>
        <v>4336011</v>
      </c>
    </row>
    <row r="60" spans="1:6" s="141" customFormat="1" ht="14.25">
      <c r="A60" s="226" t="s">
        <v>235</v>
      </c>
      <c r="B60" s="226"/>
      <c r="C60" s="92">
        <f>SUM(C56:C59)+C55+C49</f>
        <v>14680049</v>
      </c>
      <c r="D60" s="92">
        <f>SUM(D56:D59)+D55+D49</f>
        <v>19739876</v>
      </c>
      <c r="E60" s="92">
        <f>SUM(E56:E59)+E55+E49</f>
        <v>20311655</v>
      </c>
      <c r="F60" s="92">
        <f>SUM(F56:F59)+F55+F49</f>
        <v>13276991</v>
      </c>
    </row>
    <row r="61" spans="1:6" s="141" customFormat="1" ht="5.0999999999999996" customHeight="1">
      <c r="A61" s="54"/>
      <c r="B61" s="167"/>
      <c r="C61" s="55"/>
      <c r="D61" s="55"/>
      <c r="E61" s="55"/>
      <c r="F61" s="55"/>
    </row>
    <row r="62" spans="1:6">
      <c r="A62" s="54" t="s">
        <v>236</v>
      </c>
      <c r="B62" s="167" t="s">
        <v>158</v>
      </c>
      <c r="C62" s="169"/>
      <c r="D62" s="169"/>
      <c r="E62" s="169"/>
      <c r="F62" s="169"/>
    </row>
    <row r="63" spans="1:6">
      <c r="A63" s="155" t="s">
        <v>189</v>
      </c>
      <c r="B63" s="156" t="s">
        <v>237</v>
      </c>
      <c r="C63" s="146">
        <v>6460414</v>
      </c>
      <c r="D63" s="146">
        <v>7863437</v>
      </c>
      <c r="E63" s="146">
        <v>7875696</v>
      </c>
      <c r="F63" s="146">
        <v>8295276</v>
      </c>
    </row>
    <row r="64" spans="1:6">
      <c r="A64" s="155" t="s">
        <v>191</v>
      </c>
      <c r="B64" s="156" t="s">
        <v>238</v>
      </c>
      <c r="C64" s="146">
        <v>1613766</v>
      </c>
      <c r="D64" s="146">
        <v>2754306</v>
      </c>
      <c r="E64" s="146">
        <v>2759306</v>
      </c>
      <c r="F64" s="146">
        <v>2208603</v>
      </c>
    </row>
    <row r="65" spans="1:6" ht="30.95" customHeight="1">
      <c r="A65" s="157" t="s">
        <v>194</v>
      </c>
      <c r="B65" s="156" t="s">
        <v>239</v>
      </c>
      <c r="C65" s="146">
        <v>2325150</v>
      </c>
      <c r="D65" s="146">
        <v>2719838</v>
      </c>
      <c r="E65" s="146">
        <v>2641940</v>
      </c>
      <c r="F65" s="146">
        <v>1391623</v>
      </c>
    </row>
    <row r="66" spans="1:6">
      <c r="A66" s="155" t="s">
        <v>231</v>
      </c>
      <c r="B66" s="156" t="s">
        <v>240</v>
      </c>
      <c r="C66" s="146">
        <v>138863</v>
      </c>
      <c r="D66" s="146">
        <v>106297</v>
      </c>
      <c r="E66" s="146">
        <v>106297</v>
      </c>
      <c r="F66" s="146">
        <v>57664</v>
      </c>
    </row>
    <row r="67" spans="1:6" ht="29.45" customHeight="1">
      <c r="A67" s="155" t="s">
        <v>233</v>
      </c>
      <c r="B67" s="132" t="s">
        <v>241</v>
      </c>
      <c r="C67" s="146">
        <v>259914</v>
      </c>
      <c r="D67" s="146">
        <v>395654</v>
      </c>
      <c r="E67" s="146">
        <v>463567</v>
      </c>
      <c r="F67" s="146">
        <v>519158</v>
      </c>
    </row>
    <row r="68" spans="1:6">
      <c r="A68" s="157" t="s">
        <v>242</v>
      </c>
      <c r="B68" s="132" t="s">
        <v>168</v>
      </c>
      <c r="C68" s="146">
        <v>58486</v>
      </c>
      <c r="D68" s="146">
        <v>69745</v>
      </c>
      <c r="E68" s="146">
        <v>71145</v>
      </c>
      <c r="F68" s="146">
        <v>69366</v>
      </c>
    </row>
    <row r="69" spans="1:6">
      <c r="A69" s="157" t="s">
        <v>243</v>
      </c>
      <c r="B69" s="132" t="s">
        <v>244</v>
      </c>
      <c r="C69" s="146">
        <v>1560534</v>
      </c>
      <c r="D69" s="146">
        <v>1036047</v>
      </c>
      <c r="E69" s="146">
        <v>1055065</v>
      </c>
      <c r="F69" s="146">
        <v>1562347</v>
      </c>
    </row>
    <row r="70" spans="1:6">
      <c r="A70" s="157" t="s">
        <v>245</v>
      </c>
      <c r="B70" s="132" t="s">
        <v>246</v>
      </c>
      <c r="C70" s="146">
        <v>346459</v>
      </c>
      <c r="D70" s="146">
        <v>91592</v>
      </c>
      <c r="E70" s="146">
        <v>91592</v>
      </c>
      <c r="F70" s="146">
        <v>77226</v>
      </c>
    </row>
    <row r="71" spans="1:6" s="141" customFormat="1" ht="17.25" customHeight="1" thickBot="1">
      <c r="A71" s="239" t="s">
        <v>247</v>
      </c>
      <c r="B71" s="239"/>
      <c r="C71" s="86">
        <f>SUM(C63:C70)</f>
        <v>12763586</v>
      </c>
      <c r="D71" s="86">
        <f>SUM(D63:D70)</f>
        <v>15036916</v>
      </c>
      <c r="E71" s="86">
        <f>SUM(E63:E70)</f>
        <v>15064608</v>
      </c>
      <c r="F71" s="86">
        <f>SUM(F63:F70)</f>
        <v>14181263</v>
      </c>
    </row>
    <row r="72" spans="1:6" s="141" customFormat="1" ht="5.0999999999999996" customHeight="1" thickTop="1">
      <c r="A72" s="70"/>
      <c r="B72" s="164"/>
      <c r="C72" s="55"/>
      <c r="D72" s="55"/>
      <c r="E72" s="55"/>
      <c r="F72" s="55"/>
    </row>
    <row r="73" spans="1:6">
      <c r="A73" s="70" t="s">
        <v>248</v>
      </c>
      <c r="B73" s="164" t="s">
        <v>249</v>
      </c>
      <c r="C73" s="171"/>
      <c r="D73" s="171"/>
      <c r="E73" s="171"/>
      <c r="F73" s="171"/>
    </row>
    <row r="74" spans="1:6" ht="15" customHeight="1">
      <c r="A74" s="67" t="s">
        <v>189</v>
      </c>
      <c r="B74" s="69" t="s">
        <v>250</v>
      </c>
      <c r="C74" s="96">
        <v>2356047</v>
      </c>
      <c r="D74" s="96">
        <v>4211470</v>
      </c>
      <c r="E74" s="96">
        <v>4287914</v>
      </c>
      <c r="F74" s="96">
        <v>3898940</v>
      </c>
    </row>
    <row r="75" spans="1:6" ht="15" customHeight="1">
      <c r="A75" s="67" t="s">
        <v>191</v>
      </c>
      <c r="B75" s="69" t="s">
        <v>251</v>
      </c>
      <c r="C75" s="96">
        <v>931859</v>
      </c>
      <c r="D75" s="96">
        <v>2495728</v>
      </c>
      <c r="E75" s="96">
        <v>2350115</v>
      </c>
      <c r="F75" s="96">
        <v>1778885</v>
      </c>
    </row>
    <row r="76" spans="1:6" ht="15" customHeight="1">
      <c r="A76" s="66" t="s">
        <v>194</v>
      </c>
      <c r="B76" s="165" t="s">
        <v>252</v>
      </c>
      <c r="C76" s="96">
        <v>9881</v>
      </c>
      <c r="D76" s="96">
        <v>20000</v>
      </c>
      <c r="E76" s="96">
        <v>20000</v>
      </c>
      <c r="F76" s="96">
        <v>20000</v>
      </c>
    </row>
    <row r="77" spans="1:6" ht="15" customHeight="1">
      <c r="A77" s="66" t="s">
        <v>231</v>
      </c>
      <c r="B77" s="165" t="s">
        <v>253</v>
      </c>
      <c r="C77" s="96">
        <v>397831</v>
      </c>
      <c r="D77" s="96">
        <v>1485631</v>
      </c>
      <c r="E77" s="96">
        <v>1485751</v>
      </c>
      <c r="F77" s="96">
        <v>1038384</v>
      </c>
    </row>
    <row r="78" spans="1:6" ht="15" customHeight="1">
      <c r="A78" s="66" t="s">
        <v>233</v>
      </c>
      <c r="B78" s="165" t="s">
        <v>254</v>
      </c>
      <c r="C78" s="96">
        <v>1204429</v>
      </c>
      <c r="D78" s="96">
        <v>1346553</v>
      </c>
      <c r="E78" s="96">
        <v>1347553</v>
      </c>
      <c r="F78" s="96">
        <v>2238720</v>
      </c>
    </row>
    <row r="79" spans="1:6" ht="15" customHeight="1">
      <c r="A79" s="67" t="s">
        <v>242</v>
      </c>
      <c r="B79" s="69" t="s">
        <v>255</v>
      </c>
      <c r="C79" s="96">
        <v>299061</v>
      </c>
      <c r="D79" s="96">
        <v>651802</v>
      </c>
      <c r="E79" s="96">
        <v>678652</v>
      </c>
      <c r="F79" s="96">
        <v>372910</v>
      </c>
    </row>
    <row r="80" spans="1:6" ht="15" customHeight="1">
      <c r="A80" s="66" t="s">
        <v>243</v>
      </c>
      <c r="B80" s="165" t="s">
        <v>256</v>
      </c>
      <c r="C80" s="96">
        <v>1277436</v>
      </c>
      <c r="D80" s="96">
        <v>1489983</v>
      </c>
      <c r="E80" s="96">
        <v>1495083</v>
      </c>
      <c r="F80" s="96">
        <v>1338124</v>
      </c>
    </row>
    <row r="81" spans="1:6" ht="15" customHeight="1">
      <c r="A81" s="75" t="s">
        <v>201</v>
      </c>
      <c r="B81" s="152" t="s">
        <v>257</v>
      </c>
      <c r="C81" s="73">
        <v>22388</v>
      </c>
      <c r="D81" s="73">
        <v>85300</v>
      </c>
      <c r="E81" s="73">
        <v>85300</v>
      </c>
      <c r="F81" s="73">
        <v>56324</v>
      </c>
    </row>
    <row r="82" spans="1:6" ht="15" customHeight="1">
      <c r="A82" s="75" t="s">
        <v>258</v>
      </c>
      <c r="B82" s="76" t="s">
        <v>259</v>
      </c>
      <c r="C82" s="73">
        <v>282927</v>
      </c>
      <c r="D82" s="73">
        <v>1179061</v>
      </c>
      <c r="E82" s="73">
        <v>1180492</v>
      </c>
      <c r="F82" s="73">
        <v>4064749</v>
      </c>
    </row>
    <row r="83" spans="1:6" s="141" customFormat="1" ht="14.25">
      <c r="A83" s="243" t="s">
        <v>260</v>
      </c>
      <c r="B83" s="243"/>
      <c r="C83" s="88">
        <f>SUM(C73:C82)</f>
        <v>6781859</v>
      </c>
      <c r="D83" s="88">
        <f>SUM(D73:D82)</f>
        <v>12965528</v>
      </c>
      <c r="E83" s="88">
        <f>SUM(E73:E82)</f>
        <v>12930860</v>
      </c>
      <c r="F83" s="88">
        <f>SUM(F73:F82)</f>
        <v>14807036</v>
      </c>
    </row>
    <row r="84" spans="1:6" s="141" customFormat="1" ht="33" customHeight="1">
      <c r="A84" s="70" t="s">
        <v>261</v>
      </c>
      <c r="B84" s="158" t="s">
        <v>262</v>
      </c>
      <c r="C84" s="154">
        <f>'[7]AFS-DIS'!D163+'[7]AFS-DIS'!E163</f>
        <v>354073</v>
      </c>
      <c r="D84" s="154">
        <f>'[7]AFS-DIS'!F163+'[7]AFS-DIS'!G163</f>
        <v>647304</v>
      </c>
      <c r="E84" s="154">
        <f>'[7]AFS-DIS'!H163+'[7]AFS-DIS'!I163</f>
        <v>647304</v>
      </c>
      <c r="F84" s="154">
        <f>'[7]AFS-DIS'!J163+'[7]AFS-DIS'!K163</f>
        <v>319788</v>
      </c>
    </row>
    <row r="85" spans="1:6" s="141" customFormat="1" ht="14.25">
      <c r="A85" s="237" t="s">
        <v>263</v>
      </c>
      <c r="B85" s="237"/>
      <c r="C85" s="92">
        <f>C83+C71+C60+C84</f>
        <v>34579567</v>
      </c>
      <c r="D85" s="92">
        <f>D83+D71+D60+D84</f>
        <v>48389624</v>
      </c>
      <c r="E85" s="92">
        <f>E83+E71+E60+E84</f>
        <v>48954427</v>
      </c>
      <c r="F85" s="92">
        <f>F83+F71+F60+F84</f>
        <v>42585078</v>
      </c>
    </row>
    <row r="86" spans="1:6" s="141" customFormat="1" ht="8.1" customHeight="1">
      <c r="A86" s="95"/>
      <c r="B86" s="170"/>
      <c r="C86" s="55"/>
      <c r="D86" s="55"/>
      <c r="E86" s="55"/>
      <c r="F86" s="55"/>
    </row>
    <row r="87" spans="1:6">
      <c r="A87" s="236" t="s">
        <v>264</v>
      </c>
      <c r="B87" s="236"/>
      <c r="C87" s="236"/>
      <c r="D87" s="236"/>
      <c r="E87" s="236"/>
      <c r="F87" s="236"/>
    </row>
    <row r="88" spans="1:6" ht="8.1" customHeight="1">
      <c r="A88" s="67"/>
      <c r="B88" s="69"/>
      <c r="C88" s="171"/>
      <c r="D88" s="171"/>
      <c r="E88" s="171"/>
      <c r="F88" s="171"/>
    </row>
    <row r="89" spans="1:6" ht="15" customHeight="1">
      <c r="A89" s="67" t="s">
        <v>265</v>
      </c>
      <c r="B89" s="143" t="s">
        <v>266</v>
      </c>
      <c r="C89" s="96">
        <v>1695234</v>
      </c>
      <c r="D89" s="96">
        <v>2109263</v>
      </c>
      <c r="E89" s="96">
        <v>2109263</v>
      </c>
      <c r="F89" s="96">
        <v>1282804</v>
      </c>
    </row>
    <row r="90" spans="1:6" ht="15" customHeight="1">
      <c r="A90" s="67" t="s">
        <v>236</v>
      </c>
      <c r="B90" s="69" t="s">
        <v>267</v>
      </c>
      <c r="C90" s="96">
        <v>2662135</v>
      </c>
      <c r="D90" s="96">
        <v>5202059</v>
      </c>
      <c r="E90" s="96">
        <v>5572708</v>
      </c>
      <c r="F90" s="96">
        <v>3821477</v>
      </c>
    </row>
    <row r="91" spans="1:6" ht="15" customHeight="1">
      <c r="A91" s="67" t="s">
        <v>248</v>
      </c>
      <c r="B91" s="143" t="s">
        <v>268</v>
      </c>
      <c r="C91" s="96">
        <v>4762092</v>
      </c>
      <c r="D91" s="96">
        <v>8856640</v>
      </c>
      <c r="E91" s="96">
        <v>9361024</v>
      </c>
      <c r="F91" s="96">
        <v>5351020</v>
      </c>
    </row>
    <row r="92" spans="1:6" s="141" customFormat="1" ht="14.25">
      <c r="A92" s="226" t="s">
        <v>269</v>
      </c>
      <c r="B92" s="226"/>
      <c r="C92" s="92">
        <f>SUM(C89:C91)</f>
        <v>9119461</v>
      </c>
      <c r="D92" s="92">
        <f>SUM(D89:D91)</f>
        <v>16167962</v>
      </c>
      <c r="E92" s="92">
        <f>SUM(E89:E91)</f>
        <v>17042995</v>
      </c>
      <c r="F92" s="92">
        <f>SUM(F89:F91)</f>
        <v>10455301</v>
      </c>
    </row>
    <row r="93" spans="1:6" s="141" customFormat="1" ht="8.1" customHeight="1">
      <c r="A93" s="82"/>
      <c r="B93" s="83"/>
      <c r="C93" s="109"/>
      <c r="D93" s="109"/>
      <c r="E93" s="109"/>
      <c r="F93" s="109"/>
    </row>
    <row r="94" spans="1:6">
      <c r="A94" s="95" t="s">
        <v>270</v>
      </c>
      <c r="B94" s="56" t="s">
        <v>271</v>
      </c>
      <c r="C94" s="169"/>
      <c r="D94" s="169"/>
      <c r="E94" s="169"/>
      <c r="F94" s="169"/>
    </row>
    <row r="95" spans="1:6" ht="15" customHeight="1">
      <c r="A95" s="67" t="s">
        <v>189</v>
      </c>
      <c r="B95" s="165" t="s">
        <v>272</v>
      </c>
      <c r="C95" s="96">
        <v>644650</v>
      </c>
      <c r="D95" s="96">
        <v>786393</v>
      </c>
      <c r="E95" s="96">
        <v>786393</v>
      </c>
      <c r="F95" s="96">
        <v>1896220</v>
      </c>
    </row>
    <row r="96" spans="1:6" ht="31.5" customHeight="1">
      <c r="A96" s="67" t="s">
        <v>191</v>
      </c>
      <c r="B96" s="152" t="s">
        <v>273</v>
      </c>
      <c r="C96" s="96">
        <v>242731</v>
      </c>
      <c r="D96" s="96">
        <v>103605</v>
      </c>
      <c r="E96" s="96">
        <v>103605</v>
      </c>
      <c r="F96" s="96">
        <v>104147</v>
      </c>
    </row>
    <row r="97" spans="1:6" s="141" customFormat="1" ht="14.25">
      <c r="A97" s="226" t="s">
        <v>274</v>
      </c>
      <c r="B97" s="226"/>
      <c r="C97" s="92">
        <f>SUM(C95:C96)</f>
        <v>887381</v>
      </c>
      <c r="D97" s="92">
        <f>SUM(D95:D96)</f>
        <v>889998</v>
      </c>
      <c r="E97" s="92">
        <f>SUM(E95:E96)</f>
        <v>889998</v>
      </c>
      <c r="F97" s="92">
        <f>SUM(F95:F96)</f>
        <v>2000367</v>
      </c>
    </row>
    <row r="98" spans="1:6" s="141" customFormat="1" ht="15" customHeight="1">
      <c r="A98" s="166" t="s">
        <v>275</v>
      </c>
      <c r="B98" s="90" t="s">
        <v>276</v>
      </c>
      <c r="C98" s="154">
        <v>104000</v>
      </c>
      <c r="D98" s="154">
        <v>275500</v>
      </c>
      <c r="E98" s="154">
        <v>275500</v>
      </c>
      <c r="F98" s="154">
        <v>216500</v>
      </c>
    </row>
    <row r="99" spans="1:6" s="141" customFormat="1" ht="15" customHeight="1">
      <c r="A99" s="166" t="s">
        <v>277</v>
      </c>
      <c r="B99" s="173" t="s">
        <v>278</v>
      </c>
      <c r="C99" s="166" t="s">
        <v>279</v>
      </c>
      <c r="D99" s="166" t="s">
        <v>279</v>
      </c>
      <c r="E99" s="166" t="s">
        <v>279</v>
      </c>
      <c r="F99" s="166" t="s">
        <v>279</v>
      </c>
    </row>
    <row r="100" spans="1:6" s="141" customFormat="1" ht="8.1" customHeight="1">
      <c r="A100" s="70"/>
      <c r="B100" s="83"/>
      <c r="C100" s="109"/>
      <c r="D100" s="109"/>
      <c r="E100" s="109"/>
      <c r="F100" s="109"/>
    </row>
    <row r="101" spans="1:6" s="141" customFormat="1" ht="37.5" customHeight="1" thickBot="1">
      <c r="A101" s="244" t="s">
        <v>280</v>
      </c>
      <c r="B101" s="245"/>
      <c r="C101" s="159">
        <f>C98+C97+C92+C85+C99</f>
        <v>44690409</v>
      </c>
      <c r="D101" s="159">
        <f>D98+D97+D92+D85+D99</f>
        <v>65723084</v>
      </c>
      <c r="E101" s="159">
        <f>E98+E97+E92+E85+E99</f>
        <v>67162920</v>
      </c>
      <c r="F101" s="159">
        <f>F98+F97+F92+F85+F99</f>
        <v>55257246</v>
      </c>
    </row>
    <row r="102" spans="1:6" ht="8.1" customHeight="1" thickTop="1">
      <c r="A102" s="68"/>
      <c r="B102" s="160"/>
      <c r="C102" s="160"/>
      <c r="D102" s="160"/>
      <c r="E102" s="160"/>
      <c r="F102" s="160"/>
    </row>
    <row r="103" spans="1:6">
      <c r="A103" s="230" t="s">
        <v>301</v>
      </c>
      <c r="B103" s="230"/>
      <c r="C103" s="230"/>
      <c r="D103" s="230"/>
      <c r="E103" s="230"/>
      <c r="F103" s="230"/>
    </row>
    <row r="104" spans="1:6">
      <c r="A104" s="230"/>
      <c r="B104" s="230"/>
      <c r="C104" s="230"/>
      <c r="D104" s="230"/>
      <c r="E104" s="230"/>
      <c r="F104" s="230"/>
    </row>
    <row r="105" spans="1:6" ht="17.25" customHeight="1">
      <c r="A105" s="230"/>
      <c r="B105" s="230"/>
      <c r="C105" s="230"/>
      <c r="D105" s="230"/>
      <c r="E105" s="230"/>
      <c r="F105" s="230"/>
    </row>
    <row r="106" spans="1:6" ht="5.0999999999999996" customHeight="1" thickBot="1">
      <c r="A106" s="64"/>
      <c r="B106" s="65"/>
      <c r="C106" s="65"/>
      <c r="D106" s="65"/>
      <c r="E106" s="65"/>
      <c r="F106" s="65"/>
    </row>
    <row r="107" spans="1:6" ht="15.75" thickTop="1">
      <c r="A107" s="67"/>
      <c r="B107" s="171"/>
      <c r="C107" s="171"/>
      <c r="D107" s="171"/>
      <c r="E107" s="171"/>
      <c r="F107" s="171"/>
    </row>
    <row r="108" spans="1:6">
      <c r="A108" s="67"/>
      <c r="B108" s="171"/>
      <c r="C108" s="171"/>
      <c r="D108" s="171"/>
      <c r="E108" s="171"/>
      <c r="F108" s="171"/>
    </row>
    <row r="109" spans="1:6">
      <c r="A109" s="67"/>
      <c r="B109" s="171"/>
      <c r="C109" s="171"/>
      <c r="D109" s="171"/>
      <c r="E109" s="171"/>
      <c r="F109" s="171"/>
    </row>
    <row r="110" spans="1:6">
      <c r="A110" s="67"/>
      <c r="B110" s="171"/>
      <c r="C110" s="171"/>
      <c r="D110" s="171"/>
      <c r="E110" s="171"/>
      <c r="F110" s="171"/>
    </row>
    <row r="111" spans="1:6">
      <c r="A111" s="67"/>
      <c r="B111" s="171"/>
      <c r="C111" s="171"/>
      <c r="D111" s="171"/>
      <c r="E111" s="171"/>
      <c r="F111" s="171"/>
    </row>
    <row r="112" spans="1:6">
      <c r="A112" s="67"/>
      <c r="B112" s="171"/>
      <c r="C112" s="171"/>
      <c r="D112" s="171"/>
      <c r="E112" s="171"/>
      <c r="F112" s="171"/>
    </row>
    <row r="113" spans="1:6">
      <c r="A113" s="67"/>
      <c r="B113" s="171"/>
      <c r="C113" s="171"/>
      <c r="D113" s="171"/>
      <c r="E113" s="171"/>
      <c r="F113" s="171"/>
    </row>
    <row r="114" spans="1:6">
      <c r="A114" s="67"/>
      <c r="B114" s="171"/>
      <c r="C114" s="171"/>
      <c r="D114" s="171"/>
      <c r="E114" s="171"/>
      <c r="F114" s="171"/>
    </row>
    <row r="115" spans="1:6">
      <c r="A115" s="67"/>
      <c r="B115" s="171"/>
      <c r="C115" s="171"/>
      <c r="D115" s="171"/>
      <c r="E115" s="171"/>
      <c r="F115" s="171"/>
    </row>
    <row r="116" spans="1:6">
      <c r="A116" s="67"/>
      <c r="B116" s="171"/>
      <c r="C116" s="171"/>
      <c r="D116" s="171"/>
      <c r="E116" s="171"/>
      <c r="F116" s="171"/>
    </row>
    <row r="117" spans="1:6" s="53" customFormat="1">
      <c r="A117" s="67"/>
      <c r="B117" s="171"/>
      <c r="C117" s="171"/>
      <c r="D117" s="171"/>
      <c r="E117" s="171"/>
      <c r="F117" s="171"/>
    </row>
    <row r="118" spans="1:6" s="53" customFormat="1">
      <c r="A118" s="67"/>
      <c r="B118" s="171"/>
      <c r="C118" s="171"/>
      <c r="D118" s="171"/>
      <c r="E118" s="171"/>
      <c r="F118" s="171"/>
    </row>
    <row r="119" spans="1:6" s="53" customFormat="1">
      <c r="A119" s="67"/>
      <c r="B119" s="171"/>
      <c r="C119" s="171"/>
      <c r="D119" s="171"/>
      <c r="E119" s="171"/>
      <c r="F119" s="171"/>
    </row>
    <row r="120" spans="1:6" s="53" customFormat="1">
      <c r="A120" s="67"/>
      <c r="B120" s="171"/>
      <c r="C120" s="171"/>
      <c r="D120" s="171"/>
      <c r="E120" s="171"/>
      <c r="F120" s="171"/>
    </row>
    <row r="121" spans="1:6" s="53" customFormat="1">
      <c r="A121" s="67"/>
      <c r="B121" s="171"/>
      <c r="C121" s="171"/>
      <c r="D121" s="171"/>
      <c r="E121" s="171"/>
      <c r="F121" s="171"/>
    </row>
    <row r="122" spans="1:6" s="53" customFormat="1">
      <c r="A122" s="67"/>
      <c r="B122" s="171"/>
      <c r="C122" s="171"/>
      <c r="D122" s="171"/>
      <c r="E122" s="171"/>
      <c r="F122" s="171"/>
    </row>
    <row r="123" spans="1:6" s="53" customFormat="1">
      <c r="A123" s="67"/>
      <c r="B123" s="171"/>
      <c r="C123" s="171"/>
      <c r="D123" s="171"/>
      <c r="E123" s="171"/>
      <c r="F123" s="171"/>
    </row>
    <row r="124" spans="1:6" s="53" customFormat="1">
      <c r="A124" s="67"/>
      <c r="B124" s="171"/>
      <c r="C124" s="171"/>
      <c r="D124" s="171"/>
      <c r="E124" s="171"/>
      <c r="F124" s="171"/>
    </row>
    <row r="125" spans="1:6" s="53" customFormat="1">
      <c r="A125" s="67"/>
      <c r="B125" s="171"/>
      <c r="C125" s="171"/>
      <c r="D125" s="171"/>
      <c r="E125" s="171"/>
      <c r="F125" s="171"/>
    </row>
    <row r="126" spans="1:6" s="53" customFormat="1">
      <c r="A126" s="67"/>
      <c r="B126" s="171"/>
      <c r="C126" s="171"/>
      <c r="D126" s="171"/>
      <c r="E126" s="171"/>
      <c r="F126" s="171"/>
    </row>
    <row r="127" spans="1:6" s="53" customFormat="1">
      <c r="A127" s="67"/>
      <c r="B127" s="171"/>
      <c r="C127" s="171"/>
      <c r="D127" s="171"/>
      <c r="E127" s="171"/>
      <c r="F127" s="171"/>
    </row>
    <row r="128" spans="1:6" s="53" customFormat="1">
      <c r="A128" s="67"/>
      <c r="B128" s="171"/>
      <c r="C128" s="171"/>
      <c r="D128" s="171"/>
      <c r="E128" s="171"/>
      <c r="F128" s="171"/>
    </row>
    <row r="129" spans="1:6" s="53" customFormat="1">
      <c r="A129" s="67"/>
      <c r="B129" s="171"/>
      <c r="C129" s="171"/>
      <c r="D129" s="171"/>
      <c r="E129" s="171"/>
      <c r="F129" s="171"/>
    </row>
    <row r="130" spans="1:6" s="53" customFormat="1">
      <c r="A130" s="67"/>
      <c r="B130" s="171"/>
      <c r="C130" s="171"/>
      <c r="D130" s="171"/>
      <c r="E130" s="171"/>
      <c r="F130" s="171"/>
    </row>
    <row r="131" spans="1:6" s="53" customFormat="1">
      <c r="A131" s="67"/>
      <c r="B131" s="171"/>
      <c r="C131" s="171"/>
      <c r="D131" s="171"/>
      <c r="E131" s="171"/>
      <c r="F131" s="171"/>
    </row>
    <row r="132" spans="1:6" s="53" customFormat="1">
      <c r="A132" s="67"/>
      <c r="B132" s="171"/>
      <c r="C132" s="171"/>
      <c r="D132" s="171"/>
      <c r="E132" s="171"/>
      <c r="F132" s="171"/>
    </row>
    <row r="133" spans="1:6" s="53" customFormat="1">
      <c r="A133" s="67"/>
      <c r="B133" s="171"/>
      <c r="C133" s="171"/>
      <c r="D133" s="171"/>
      <c r="E133" s="171"/>
      <c r="F133" s="171"/>
    </row>
    <row r="134" spans="1:6" s="53" customFormat="1">
      <c r="A134" s="67"/>
      <c r="B134" s="171"/>
      <c r="C134" s="171"/>
      <c r="D134" s="171"/>
      <c r="E134" s="171"/>
      <c r="F134" s="171"/>
    </row>
    <row r="135" spans="1:6" s="53" customFormat="1">
      <c r="A135" s="67"/>
      <c r="B135" s="171"/>
      <c r="C135" s="171"/>
      <c r="D135" s="171"/>
      <c r="E135" s="171"/>
      <c r="F135" s="171"/>
    </row>
    <row r="136" spans="1:6" s="53" customFormat="1">
      <c r="A136" s="67"/>
      <c r="B136" s="171"/>
      <c r="C136" s="171"/>
      <c r="D136" s="171"/>
      <c r="E136" s="171"/>
      <c r="F136" s="171"/>
    </row>
    <row r="137" spans="1:6" s="53" customFormat="1">
      <c r="A137" s="67"/>
      <c r="B137" s="171"/>
      <c r="C137" s="171"/>
      <c r="D137" s="171"/>
      <c r="E137" s="171"/>
      <c r="F137" s="171"/>
    </row>
    <row r="138" spans="1:6" s="53" customFormat="1">
      <c r="A138" s="67"/>
      <c r="B138" s="171"/>
      <c r="C138" s="171"/>
      <c r="D138" s="171"/>
      <c r="E138" s="171"/>
      <c r="F138" s="171"/>
    </row>
    <row r="139" spans="1:6" s="53" customFormat="1">
      <c r="A139" s="67"/>
      <c r="B139" s="171"/>
      <c r="C139" s="171"/>
      <c r="D139" s="171"/>
      <c r="E139" s="171"/>
      <c r="F139" s="171"/>
    </row>
    <row r="140" spans="1:6" s="53" customFormat="1">
      <c r="A140" s="67"/>
      <c r="B140" s="171"/>
      <c r="C140" s="171"/>
      <c r="D140" s="171"/>
      <c r="E140" s="171"/>
      <c r="F140" s="171"/>
    </row>
    <row r="141" spans="1:6" s="53" customFormat="1">
      <c r="A141" s="67"/>
      <c r="B141" s="171"/>
      <c r="C141" s="171"/>
      <c r="D141" s="171"/>
      <c r="E141" s="171"/>
      <c r="F141" s="171"/>
    </row>
    <row r="142" spans="1:6" s="53" customFormat="1">
      <c r="A142" s="67"/>
      <c r="B142" s="171"/>
      <c r="C142" s="171"/>
      <c r="D142" s="171"/>
      <c r="E142" s="171"/>
      <c r="F142" s="171"/>
    </row>
    <row r="143" spans="1:6" s="53" customFormat="1">
      <c r="A143" s="67"/>
      <c r="B143" s="171"/>
      <c r="C143" s="171"/>
      <c r="D143" s="171"/>
      <c r="E143" s="171"/>
      <c r="F143" s="171"/>
    </row>
    <row r="144" spans="1:6" s="53" customFormat="1">
      <c r="A144" s="67"/>
      <c r="B144" s="171"/>
      <c r="C144" s="171"/>
      <c r="D144" s="171"/>
      <c r="E144" s="171"/>
      <c r="F144" s="171"/>
    </row>
    <row r="145" spans="1:6" s="53" customFormat="1">
      <c r="A145" s="67"/>
      <c r="B145" s="171"/>
      <c r="C145" s="171"/>
      <c r="D145" s="171"/>
      <c r="E145" s="171"/>
      <c r="F145" s="171"/>
    </row>
    <row r="146" spans="1:6" s="53" customFormat="1">
      <c r="A146" s="67"/>
      <c r="B146" s="171"/>
      <c r="C146" s="171"/>
      <c r="D146" s="171"/>
      <c r="E146" s="171"/>
      <c r="F146" s="171"/>
    </row>
    <row r="147" spans="1:6" s="53" customFormat="1">
      <c r="A147" s="67"/>
      <c r="B147" s="171"/>
      <c r="C147" s="171"/>
      <c r="D147" s="171"/>
      <c r="E147" s="171"/>
      <c r="F147" s="171"/>
    </row>
    <row r="148" spans="1:6" s="53" customFormat="1">
      <c r="A148" s="67"/>
      <c r="B148" s="171"/>
      <c r="C148" s="171"/>
      <c r="D148" s="171"/>
      <c r="E148" s="171"/>
      <c r="F148" s="171"/>
    </row>
    <row r="149" spans="1:6" s="53" customFormat="1">
      <c r="A149" s="67"/>
      <c r="B149" s="171"/>
      <c r="C149" s="171"/>
      <c r="D149" s="171"/>
      <c r="E149" s="171"/>
      <c r="F149" s="171"/>
    </row>
    <row r="150" spans="1:6" s="53" customFormat="1">
      <c r="A150" s="67"/>
      <c r="B150" s="171"/>
      <c r="C150" s="171"/>
      <c r="D150" s="171"/>
      <c r="E150" s="171"/>
      <c r="F150" s="171"/>
    </row>
    <row r="151" spans="1:6" s="53" customFormat="1">
      <c r="A151" s="67"/>
      <c r="B151" s="171"/>
      <c r="C151" s="171"/>
      <c r="D151" s="171"/>
      <c r="E151" s="171"/>
      <c r="F151" s="171"/>
    </row>
    <row r="152" spans="1:6" s="53" customFormat="1">
      <c r="A152" s="67"/>
      <c r="B152" s="171"/>
      <c r="C152" s="171"/>
      <c r="D152" s="171"/>
      <c r="E152" s="171"/>
      <c r="F152" s="171"/>
    </row>
    <row r="153" spans="1:6" s="53" customFormat="1">
      <c r="A153" s="67"/>
      <c r="B153" s="171"/>
      <c r="C153" s="171"/>
      <c r="D153" s="171"/>
      <c r="E153" s="171"/>
      <c r="F153" s="171"/>
    </row>
    <row r="154" spans="1:6" s="53" customFormat="1">
      <c r="A154" s="67"/>
      <c r="B154" s="171"/>
      <c r="C154" s="171"/>
      <c r="D154" s="171"/>
      <c r="E154" s="171"/>
      <c r="F154" s="171"/>
    </row>
    <row r="155" spans="1:6" s="53" customFormat="1">
      <c r="A155" s="67"/>
      <c r="B155" s="171"/>
      <c r="C155" s="171"/>
      <c r="D155" s="171"/>
      <c r="E155" s="171"/>
      <c r="F155" s="171"/>
    </row>
    <row r="156" spans="1:6" s="53" customFormat="1">
      <c r="A156" s="67"/>
      <c r="B156" s="171"/>
      <c r="C156" s="171"/>
      <c r="D156" s="171"/>
      <c r="E156" s="171"/>
      <c r="F156" s="171"/>
    </row>
    <row r="157" spans="1:6" s="53" customFormat="1">
      <c r="A157" s="67"/>
      <c r="B157" s="171"/>
      <c r="C157" s="171"/>
      <c r="D157" s="171"/>
      <c r="E157" s="171"/>
      <c r="F157" s="171"/>
    </row>
    <row r="158" spans="1:6" s="53" customFormat="1">
      <c r="A158" s="67"/>
      <c r="B158" s="171"/>
      <c r="C158" s="171"/>
      <c r="D158" s="171"/>
      <c r="E158" s="171"/>
      <c r="F158" s="171"/>
    </row>
    <row r="159" spans="1:6" s="53" customFormat="1">
      <c r="A159" s="67"/>
      <c r="B159" s="171"/>
      <c r="C159" s="171"/>
      <c r="D159" s="171"/>
      <c r="E159" s="171"/>
      <c r="F159" s="171"/>
    </row>
    <row r="160" spans="1:6" s="53" customFormat="1">
      <c r="A160" s="67"/>
      <c r="B160" s="171"/>
      <c r="C160" s="171"/>
      <c r="D160" s="171"/>
      <c r="E160" s="171"/>
      <c r="F160" s="171"/>
    </row>
    <row r="161" spans="1:6" s="53" customFormat="1">
      <c r="A161" s="67"/>
      <c r="B161" s="171"/>
      <c r="C161" s="171"/>
      <c r="D161" s="171"/>
      <c r="E161" s="171"/>
      <c r="F161" s="171"/>
    </row>
    <row r="162" spans="1:6" s="53" customFormat="1">
      <c r="A162" s="67"/>
      <c r="B162" s="171"/>
      <c r="C162" s="171"/>
      <c r="D162" s="171"/>
      <c r="E162" s="171"/>
      <c r="F162" s="171"/>
    </row>
    <row r="163" spans="1:6" s="53" customFormat="1">
      <c r="A163" s="67"/>
      <c r="B163" s="171"/>
      <c r="C163" s="171"/>
      <c r="D163" s="171"/>
      <c r="E163" s="171"/>
      <c r="F163" s="171"/>
    </row>
    <row r="164" spans="1:6" s="53" customFormat="1">
      <c r="A164" s="67"/>
      <c r="B164" s="171"/>
      <c r="C164" s="171"/>
      <c r="D164" s="171"/>
      <c r="E164" s="171"/>
      <c r="F164" s="171"/>
    </row>
    <row r="165" spans="1:6" s="53" customFormat="1">
      <c r="A165" s="67"/>
      <c r="B165" s="171"/>
      <c r="C165" s="171"/>
      <c r="D165" s="171"/>
      <c r="E165" s="171"/>
      <c r="F165" s="171"/>
    </row>
    <row r="166" spans="1:6" s="53" customFormat="1">
      <c r="A166" s="67"/>
      <c r="B166" s="171"/>
      <c r="C166" s="171"/>
      <c r="D166" s="171"/>
      <c r="E166" s="171"/>
      <c r="F166" s="171"/>
    </row>
    <row r="167" spans="1:6" s="53" customFormat="1">
      <c r="A167" s="67"/>
      <c r="B167" s="171"/>
      <c r="C167" s="171"/>
      <c r="D167" s="171"/>
      <c r="E167" s="171"/>
      <c r="F167" s="171"/>
    </row>
  </sheetData>
  <sheetProtection selectLockedCells="1"/>
  <autoFilter ref="A9:F339"/>
  <mergeCells count="24">
    <mergeCell ref="A87:F87"/>
    <mergeCell ref="A92:B92"/>
    <mergeCell ref="A97:B97"/>
    <mergeCell ref="A101:B101"/>
    <mergeCell ref="A103:F105"/>
    <mergeCell ref="A85:B85"/>
    <mergeCell ref="A30:B30"/>
    <mergeCell ref="A35:B35"/>
    <mergeCell ref="A36:B36"/>
    <mergeCell ref="A38:F38"/>
    <mergeCell ref="A44:B44"/>
    <mergeCell ref="A45:B45"/>
    <mergeCell ref="A47:F47"/>
    <mergeCell ref="A55:B55"/>
    <mergeCell ref="A60:B60"/>
    <mergeCell ref="A71:B71"/>
    <mergeCell ref="A83:B83"/>
    <mergeCell ref="A21:B21"/>
    <mergeCell ref="A2:F2"/>
    <mergeCell ref="A3:F3"/>
    <mergeCell ref="A5:F7"/>
    <mergeCell ref="C9:C11"/>
    <mergeCell ref="A13:F13"/>
    <mergeCell ref="A15:F15"/>
  </mergeCells>
  <printOptions horizontalCentered="1"/>
  <pageMargins left="1" right="1" top="1" bottom="4.6500000000000004" header="0.27559055118110198" footer="4.3"/>
  <pageSetup paperSize="9" orientation="portrait" r:id="rId1"/>
  <headerFooter scaleWithDoc="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7</vt:i4>
      </vt:variant>
    </vt:vector>
  </HeadingPairs>
  <TitlesOfParts>
    <vt:vector size="12" baseType="lpstr">
      <vt:lpstr>Index</vt:lpstr>
      <vt:lpstr>Introduction - GFP</vt:lpstr>
      <vt:lpstr>BudgetAtGlance</vt:lpstr>
      <vt:lpstr>State Plan Allocations</vt:lpstr>
      <vt:lpstr>Consolidated Fund</vt:lpstr>
      <vt:lpstr>BudgetAtGlance!Print_Area</vt:lpstr>
      <vt:lpstr>'Consolidated Fund'!Print_Area_MI</vt:lpstr>
      <vt:lpstr>Index!Print_Area_MI</vt:lpstr>
      <vt:lpstr>'Introduction - GFP'!Print_Area_MI</vt:lpstr>
      <vt:lpstr>'State Plan Allocations'!Print_Area_MI</vt:lpstr>
      <vt:lpstr>BudgetAtGlance!Print_Titles</vt:lpstr>
      <vt:lpstr>'State Plan Allocations'!Print_Titles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Mahendra receipt</dc:creator>
  <cp:lastModifiedBy>Siyon</cp:lastModifiedBy>
  <cp:lastPrinted>2015-07-27T10:11:36Z</cp:lastPrinted>
  <dcterms:created xsi:type="dcterms:W3CDTF">2014-06-16T10:13:41Z</dcterms:created>
  <dcterms:modified xsi:type="dcterms:W3CDTF">2015-07-28T08:22:19Z</dcterms:modified>
</cp:coreProperties>
</file>